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1840" windowHeight="13740" tabRatio="599" activeTab="3"/>
  </bookViews>
  <sheets>
    <sheet name="Plani i punes" sheetId="1" r:id="rId1"/>
    <sheet name="Buxheti i konsultimeve " sheetId="2" r:id="rId2"/>
    <sheet name="Buxheti vjetor" sheetId="3" r:id="rId3"/>
    <sheet name="Plani punes i detaj" sheetId="4" r:id="rId4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8" i="3" l="1"/>
  <c r="AF73" i="4" l="1"/>
  <c r="AE73" i="4"/>
  <c r="AD73" i="4"/>
  <c r="AC73" i="4"/>
  <c r="AB73" i="4"/>
  <c r="AA73" i="4"/>
  <c r="Z73" i="4"/>
  <c r="Y73" i="4"/>
  <c r="X73" i="4"/>
  <c r="W73" i="4"/>
  <c r="V73" i="4"/>
  <c r="T73" i="4"/>
  <c r="S73" i="4"/>
  <c r="R73" i="4"/>
  <c r="P73" i="4"/>
  <c r="AG72" i="4"/>
  <c r="AG71" i="4"/>
  <c r="AG70" i="4"/>
  <c r="AG69" i="4"/>
  <c r="AG68" i="4"/>
  <c r="AG67" i="4"/>
  <c r="AG66" i="4"/>
  <c r="AG65" i="4"/>
  <c r="AG64" i="4"/>
  <c r="AG62" i="4"/>
  <c r="AG61" i="4"/>
  <c r="AG59" i="4"/>
  <c r="AG58" i="4"/>
  <c r="AG57" i="4"/>
  <c r="AG56" i="4"/>
  <c r="AG55" i="4"/>
  <c r="AG54" i="4"/>
  <c r="AG53" i="4"/>
  <c r="AG52" i="4"/>
  <c r="AG40" i="4"/>
  <c r="O28" i="4"/>
  <c r="AG16" i="4"/>
  <c r="O16" i="4"/>
  <c r="AG4" i="4"/>
  <c r="O4" i="4"/>
  <c r="E44" i="3"/>
  <c r="E43" i="3"/>
  <c r="E42" i="3"/>
  <c r="E41" i="3"/>
  <c r="E27" i="3"/>
  <c r="E13" i="3"/>
  <c r="E5" i="3"/>
  <c r="E4" i="3"/>
  <c r="E3" i="3" l="1"/>
  <c r="E34" i="3"/>
  <c r="AG73" i="4"/>
  <c r="P58" i="2" l="1"/>
  <c r="N58" i="2"/>
  <c r="M58" i="2"/>
  <c r="L58" i="2"/>
  <c r="K58" i="2"/>
  <c r="J58" i="2"/>
  <c r="I58" i="2"/>
  <c r="H58" i="2"/>
  <c r="Q43" i="2"/>
  <c r="Q42" i="2"/>
  <c r="Q41" i="2"/>
  <c r="Q37" i="2"/>
  <c r="Q36" i="2"/>
  <c r="Q19" i="2"/>
  <c r="Q18" i="2"/>
  <c r="Q13" i="2"/>
  <c r="Q12" i="2"/>
  <c r="Q11" i="2"/>
  <c r="Q7" i="2"/>
  <c r="Q6" i="2"/>
  <c r="Q5" i="2"/>
  <c r="Q4" i="2"/>
  <c r="Q58" i="2" l="1"/>
  <c r="E45" i="3"/>
  <c r="F40" i="3" s="1"/>
  <c r="F41" i="3" l="1"/>
  <c r="F43" i="3"/>
  <c r="F42" i="3"/>
  <c r="F44" i="3"/>
  <c r="F37" i="3"/>
  <c r="F39" i="3"/>
  <c r="F38" i="3"/>
</calcChain>
</file>

<file path=xl/sharedStrings.xml><?xml version="1.0" encoding="utf-8"?>
<sst xmlns="http://schemas.openxmlformats.org/spreadsheetml/2006/main" count="397" uniqueCount="268">
  <si>
    <t>PLANI I PUNES -draft</t>
  </si>
  <si>
    <t>PLANI I VENDIM-MARRJES (shqyrtim+miratim)</t>
  </si>
  <si>
    <t>V</t>
  </si>
  <si>
    <t>Vendim-marres</t>
  </si>
  <si>
    <t>Nr</t>
  </si>
  <si>
    <t>Muaji</t>
  </si>
  <si>
    <t>Pershkrimi i Aktivitetit</t>
  </si>
  <si>
    <t>Roli</t>
  </si>
  <si>
    <t xml:space="preserve">Pershkrimi i aktiviteteve </t>
  </si>
  <si>
    <t>ROLI</t>
  </si>
  <si>
    <t>P</t>
  </si>
  <si>
    <t>Perfaqesues</t>
  </si>
  <si>
    <t>Permbledhese</t>
  </si>
  <si>
    <t>Miratim i normave, standarteve dhe rregullores se sherbimeve publike</t>
  </si>
  <si>
    <t>M</t>
  </si>
  <si>
    <t>Mbikqyres</t>
  </si>
  <si>
    <t>Miratim i normave, standarteve dhe rregullores se sherbimeve administrative (taksave, ankesave etj)</t>
  </si>
  <si>
    <t>Miratim i Planit te sherbimit publik  (mbetjeve, ujit, rrugeve, ndricimit, pyjeve, kanaleve kulluese, tj)</t>
  </si>
  <si>
    <t>Miratim i Planit zhvillimor (ekonomik, social, kultures, zhvillimit te strukturave komunitare etj)</t>
  </si>
  <si>
    <t>Miratim i Strategjise se zhvillimit te bashkise</t>
  </si>
  <si>
    <t>Miratim i Planit te sherbimit te qeverise (buxhet, fiskal, asete, BNj, huamarrje, qeverise elektronike, etj)</t>
  </si>
  <si>
    <t>Raport per zbatim te strategjise, planit sektorial apo horizontal (buxhetit, fiskal, PPV, mbetjeve, ujit, etj)</t>
  </si>
  <si>
    <t>Raport per performancen e sherbimit, ndermarrjes, institucionit, qendres, agjencise</t>
  </si>
  <si>
    <t>Raport per performancen e qeverisjes bashkiake, ankesa e kerkesa, konsultime, transparenca etj</t>
  </si>
  <si>
    <r>
      <t>Perfaqesim institucional i Keshillit ne ngjarje,</t>
    </r>
    <r>
      <rPr>
        <sz val="12"/>
        <rFont val="Times New Roman"/>
        <family val="1"/>
      </rPr>
      <t xml:space="preserve"> psh festa vendore, ngjarje ku ftohet Keshilli</t>
    </r>
  </si>
  <si>
    <t xml:space="preserve">Shqyrtim i projekt buxhetit (sipas etapave te miratimit te buxhetit), Shqyrtim i planit fiskal dhe zbatimit </t>
  </si>
  <si>
    <r>
      <t xml:space="preserve">Pjesemarrje ne organet drejtuese </t>
    </r>
    <r>
      <rPr>
        <sz val="12"/>
        <rFont val="Times New Roman"/>
        <family val="1"/>
      </rPr>
      <t>te agjencive ku Keshilli eshte anetar apo perfaqesohet</t>
    </r>
  </si>
  <si>
    <t>Degjese publike ne mbledhjen e keshillit apo komisionit te KB</t>
  </si>
  <si>
    <r>
      <t>Monitorim, hetim, auditim</t>
    </r>
    <r>
      <rPr>
        <sz val="12"/>
        <rFont val="Times New Roman"/>
        <family val="1"/>
      </rPr>
      <t xml:space="preserve"> i njesive shpenzuese te varesise se Bashkise, strukturave komunitare (vizita ne terren)</t>
    </r>
  </si>
  <si>
    <t>Akte individuale (ndihma ekonomike, bursa etj)</t>
  </si>
  <si>
    <r>
      <rPr>
        <b/>
        <sz val="12"/>
        <rFont val="Times New Roman"/>
        <family val="1"/>
      </rPr>
      <t xml:space="preserve">Hartim i dokumenteve planifikues e rregullator te KB: </t>
    </r>
    <r>
      <rPr>
        <sz val="12"/>
        <rFont val="Times New Roman"/>
        <family val="1"/>
      </rPr>
      <t>buxheti vjetori, plani vjetori i vendim-marrjes, plani i komunikimit me publikun, rregulla te funksionimit te KB</t>
    </r>
  </si>
  <si>
    <t>Emertesa (psh, rrugesh), Tituj nderi (psh, qyetar nderi etj), Ceremoni</t>
  </si>
  <si>
    <r>
      <t>Nxitje e mbeshtetje e iniciativave te komunitetit</t>
    </r>
    <r>
      <rPr>
        <sz val="12"/>
        <rFont val="Times New Roman"/>
        <family val="1"/>
      </rPr>
      <t>: iniciativa qytetare legjislative</t>
    </r>
  </si>
  <si>
    <t>Janar</t>
  </si>
  <si>
    <t>Mbledhje e Keshillt</t>
  </si>
  <si>
    <t>Hartimi i dokumentit te politikave per shpenzimet e Keshillit dhe perdorimin e mjediseve dhe sherbimeve publike nga Keshilltaret</t>
  </si>
  <si>
    <t>Miratimi i ndihmave ekonomike</t>
  </si>
  <si>
    <t xml:space="preserve">Pjesëmarrje ne konferenca e aktivitete të ngjashme </t>
  </si>
  <si>
    <t>Shkurt</t>
  </si>
  <si>
    <t>Mars</t>
  </si>
  <si>
    <t>Miratimi i ndihmave eknomike</t>
  </si>
  <si>
    <t xml:space="preserve">Hartimi i raportit të veprimtarisë vjetore të Këshillit </t>
  </si>
  <si>
    <t xml:space="preserve">Hartimi i raporit vjetor për transparencën në procesin e vendimmarrjes së Këshillit (ligji 146/2014, neni 20) </t>
  </si>
  <si>
    <t>Takimi vjetor i Këshillit me qytetaret per prezantimin e raportit te veprimtarise vjetore (llogaridhenja)</t>
  </si>
  <si>
    <t>Prill</t>
  </si>
  <si>
    <t>Maj</t>
  </si>
  <si>
    <t>Ceremoni dhenje titull nderi</t>
  </si>
  <si>
    <t>Ndertimi i rregjistrit te kërkesave për informim per dokumentacionin e keshillit (ligji nr. 119/2014)</t>
  </si>
  <si>
    <r>
      <t xml:space="preserve">Ndertimi i rregjistrit te Ankesave, kërkesave dhe vërejtjeve </t>
    </r>
    <r>
      <rPr>
        <sz val="11"/>
        <color rgb="FF0000FF"/>
        <rFont val="Times New Roman"/>
        <family val="1"/>
      </rPr>
      <t>(ligji nr. 139/2015, neni 19, ligji nr. 146/2014, neni 21)</t>
    </r>
  </si>
  <si>
    <t>Perfaqesim institucional i Keshillit</t>
  </si>
  <si>
    <t>Qershor</t>
  </si>
  <si>
    <t>Monitorimi i zbatimit te buxhetit 4-mujor</t>
  </si>
  <si>
    <t>Pjesëmarrje ne konferenca e aktivitete të ngjashme</t>
  </si>
  <si>
    <t>Vizite studimore ne Shqiperi</t>
  </si>
  <si>
    <t>Korrik</t>
  </si>
  <si>
    <t>Gusht</t>
  </si>
  <si>
    <t>Shtator</t>
  </si>
  <si>
    <t>Hartimi i planit vjetor i vendimarrjes së Këshillit (ligji 146/2014, neni 16/b)</t>
  </si>
  <si>
    <t>Hartimi i planit te trajnimit per keshilltare</t>
  </si>
  <si>
    <t xml:space="preserve">Hartimi i buxhetit te Keshillit Bashkiak </t>
  </si>
  <si>
    <t>Vizite studimore jashte vendi</t>
  </si>
  <si>
    <t>Tetor</t>
  </si>
  <si>
    <t>Monitorimi i realizmit te 8-mujorit te te ardhurave</t>
  </si>
  <si>
    <t>Pjesëmarrje ne konferenca e aktivitete të ngjashme (12 ne vit)</t>
  </si>
  <si>
    <t>Nentor</t>
  </si>
  <si>
    <t>Dorezimi i dokumentit dhe njohja e Keshillit me projektin e PBA dhe buxhetin vjetor</t>
  </si>
  <si>
    <t>Dhjetor</t>
  </si>
  <si>
    <t xml:space="preserve">Plani vjetor i konsultimeve </t>
  </si>
  <si>
    <t>Tema</t>
  </si>
  <si>
    <t>Lloji i konsultimit</t>
  </si>
  <si>
    <t xml:space="preserve">Numri I konsultimeve </t>
  </si>
  <si>
    <t xml:space="preserve">Shpenzimet </t>
  </si>
  <si>
    <t>Shenime</t>
  </si>
  <si>
    <t>Kancelari</t>
  </si>
  <si>
    <t>Leter</t>
  </si>
  <si>
    <t>Shtypshkrime</t>
  </si>
  <si>
    <t>Karburant</t>
  </si>
  <si>
    <t>Qera salle</t>
  </si>
  <si>
    <t>Shpenzime per foni</t>
  </si>
  <si>
    <t>Shpenzime media</t>
  </si>
  <si>
    <t>Njoftime ne media</t>
  </si>
  <si>
    <t>Dieta</t>
  </si>
  <si>
    <t>Akomodim</t>
  </si>
  <si>
    <t>Boje printer/ fotokopje</t>
  </si>
  <si>
    <t>Sherbime nga te trete per IT</t>
  </si>
  <si>
    <t>Totali i shpenzimeve</t>
  </si>
  <si>
    <t>Buxheti vjetor dhe PBA</t>
  </si>
  <si>
    <t>Flete palosje</t>
  </si>
  <si>
    <t>Degjese publike Bashkia qender</t>
  </si>
  <si>
    <t>Degjese publike NjA</t>
  </si>
  <si>
    <t>Degjese publike me OJF/etj</t>
  </si>
  <si>
    <t>Emision televiziv</t>
  </si>
  <si>
    <t>etj</t>
  </si>
  <si>
    <t xml:space="preserve">Paketa fiskale </t>
  </si>
  <si>
    <t>Ndryshim buxheti</t>
  </si>
  <si>
    <t>Takse e perkohshme</t>
  </si>
  <si>
    <t xml:space="preserve">Miratimi i normave e standarteve te secilit prej  sherbimeve publike bashkiake. 
</t>
  </si>
  <si>
    <t>Konsultim per blerje/ qera/ tjetersim prone (shpronesim)</t>
  </si>
  <si>
    <t>Konsultim per iniciativa qytetare</t>
  </si>
  <si>
    <t>Miratimi i planit te sherbimit publik per secilin prej  sherbimeve publike bashkiake</t>
  </si>
  <si>
    <t>Konsultim per planin strategjik te bashkise (miratim apo rishikim)</t>
  </si>
  <si>
    <t>Konsultim per planin e pergjithshem vendor apo ndryshimet e tij (ligji nr. 107/2014)</t>
  </si>
  <si>
    <t>Degjese publike me OJF/ndertues etj</t>
  </si>
  <si>
    <t xml:space="preserve">TOTALI I SHPENZIMEVE </t>
  </si>
  <si>
    <t xml:space="preserve">Emertimi i shpenzimeve </t>
  </si>
  <si>
    <t>Numri</t>
  </si>
  <si>
    <t xml:space="preserve">Paga dhe sigurime mujore </t>
  </si>
  <si>
    <t>Vlefta vjetore</t>
  </si>
  <si>
    <t>Honorare per Keshillin (1/10 e pages se kryetarit)</t>
  </si>
  <si>
    <t>Sekretari i Keshillit, page, sigurime shoqerore</t>
  </si>
  <si>
    <t>Shpenzimet sipas Plani I punes I detajuar ne shpenzime ( detajuar ne sheet tjeter )</t>
  </si>
  <si>
    <t>Vlera vjen nga sheet Plani I punes det. Shpenz</t>
  </si>
  <si>
    <t>Shpenzime per konsultime (detajuar te plani vjetor i konsultimeve)</t>
  </si>
  <si>
    <t xml:space="preserve">buxheti, paketa fiskale, shitja dhenje me qera e pronave, miratimi I komisioneve te keshillit, rregullores se keshillit, plani strategjik I zhvillimit te bashkise, </t>
  </si>
  <si>
    <t>Vlera vjen nga sheet Plani I konsult me shpenz</t>
  </si>
  <si>
    <t>Shpenzime per dhurata ceremoniale</t>
  </si>
  <si>
    <t>Komunikimi dhe mjetet e telefonise levizese</t>
  </si>
  <si>
    <t>Anëtarësim në organizata profesionale (tarifa)</t>
  </si>
  <si>
    <t>Botime periodike (raporti vjetor i veprimtarise se keshillit, gazeta juridike e keshillit, fletepalosje)</t>
  </si>
  <si>
    <t>Botime te tjera: permbledhje 4 vjecare e vendimeve te Keshillit</t>
  </si>
  <si>
    <t>Blerje librash, botimesh te interesit te Keshillit</t>
  </si>
  <si>
    <t>Blerje karta urimi per festat zyrtare</t>
  </si>
  <si>
    <t>Dergim me poste i dokumeneteve, shkresave te keshillit dhe keshilltareve</t>
  </si>
  <si>
    <t>Abonim ne revista e gazeta</t>
  </si>
  <si>
    <t>Abonim ne fletore zyrtare</t>
  </si>
  <si>
    <t>Shpenzime te paparashikuara (kontigjence)</t>
  </si>
  <si>
    <t>Kancelari per zyre</t>
  </si>
  <si>
    <t>Mirembajtje pajisje kompjuterike</t>
  </si>
  <si>
    <t>Nr.</t>
  </si>
  <si>
    <t>Investime</t>
  </si>
  <si>
    <r>
      <t xml:space="preserve">Pajisje zyre </t>
    </r>
    <r>
      <rPr>
        <sz val="10"/>
        <color rgb="FF3366FF"/>
        <rFont val="Times New Roman"/>
        <family val="1"/>
      </rPr>
      <t>(rafte)</t>
    </r>
  </si>
  <si>
    <r>
      <t xml:space="preserve">Zyre </t>
    </r>
    <r>
      <rPr>
        <sz val="10"/>
        <color rgb="FF0000FF"/>
        <rFont val="Times New Roman"/>
        <family val="1"/>
      </rPr>
      <t xml:space="preserve">per kryetaret e komisioneve te keshillit </t>
    </r>
  </si>
  <si>
    <t>Zyre per punonjesit e sekretariatit</t>
  </si>
  <si>
    <t xml:space="preserve">Muzeumi i keshillit </t>
  </si>
  <si>
    <t>TOTALI I SHPENZIMEVE</t>
  </si>
  <si>
    <t>Emertimi i kategorive te shpenzimeve</t>
  </si>
  <si>
    <t>%</t>
  </si>
  <si>
    <t>Paga, shperblime, sigurime, Kompensimet e shpenzimeve</t>
  </si>
  <si>
    <t>Infrastrukturë, Logjistikë, Materiale, ITC</t>
  </si>
  <si>
    <t>Ngritje kapacitetesh (Trajnime e seminare, workshope, shkëmbimet e eksperiencave, pjesemarrje ne konferenca, abonime)</t>
  </si>
  <si>
    <t xml:space="preserve">Pjesemarrja, Komunikimin, Informimi i publikut (Seancat e konsultimit me bashkësinë, Aktivitete në komunitet, transparenca e informimi, botimet) </t>
  </si>
  <si>
    <t>Aktivitete te përfaqësimit institucional të Këshillit, Dhuratat</t>
  </si>
  <si>
    <t>Shpenzime per ekspertize me kohe te pjesshme</t>
  </si>
  <si>
    <t xml:space="preserve">ne leke </t>
  </si>
  <si>
    <t xml:space="preserve">Zerat e shpenzimeve </t>
  </si>
  <si>
    <t xml:space="preserve">Shuma </t>
  </si>
  <si>
    <t xml:space="preserve">Paga </t>
  </si>
  <si>
    <t>Sigurime shoqerore</t>
  </si>
  <si>
    <t>Shpenzime operative</t>
  </si>
  <si>
    <t xml:space="preserve">            Honorare  Keshilli Bashkiak</t>
  </si>
  <si>
    <t xml:space="preserve">           Shpenzime te tjera </t>
  </si>
  <si>
    <t>Fond kontigjence</t>
  </si>
  <si>
    <t>Plani i punes</t>
  </si>
  <si>
    <t>Pershkrimi I aktivitetit</t>
  </si>
  <si>
    <t>Periudha</t>
  </si>
  <si>
    <t>Shpenzime</t>
  </si>
  <si>
    <t>Konsulence nga eksperte</t>
  </si>
  <si>
    <t>Boje printer/fotokopje</t>
  </si>
  <si>
    <t>Shpenzime pritje percjellje</t>
  </si>
  <si>
    <t>Uje, Pije joalkolike</t>
  </si>
  <si>
    <r>
      <rPr>
        <b/>
        <sz val="10"/>
        <rFont val="Times New Roman"/>
        <family val="1"/>
      </rPr>
      <t>Takime me komunitetin, konsultimet kerkuar nga ligji:</t>
    </r>
    <r>
      <rPr>
        <sz val="10"/>
        <rFont val="Times New Roman"/>
        <family val="1"/>
      </rPr>
      <t xml:space="preserve">
buxhet, 
ndryshim buxheti,  
pakete fiskale- per cdo NjA dhe me biznesin, 
shitje, blerje e dhenje me qera, 
norma e standarte te sherbimeve pubike dhe fuksioneve te tjera ligjore.
(Buxheti- cdo NjA+ komuniteti biznesit+OJF;
P fiskale- cdo NjA+ komuniteti biznesit+OJF;
ndryshim buxheti - 1 konsultim ne qytet dhe 1 konsultim ne zonen gjeografike qe efektohet nga ndryshimi;</t>
    </r>
    <r>
      <rPr>
        <sz val="10"/>
        <color rgb="FF0000FF"/>
        <rFont val="Times New Roman"/>
        <family val="1"/>
      </rPr>
      <t xml:space="preserve">
</t>
    </r>
    <r>
      <rPr>
        <i/>
        <sz val="10"/>
        <color rgb="FFFF0000"/>
        <rFont val="Times New Roman"/>
        <family val="1"/>
      </rPr>
      <t xml:space="preserve">Ne varesi te rregulloret dhe standartet e sherbimeve publike ne proces hartimi dhe qe planifikohen te miratohen ne 2020
</t>
    </r>
    <r>
      <rPr>
        <sz val="10"/>
        <color rgb="FF0000FF"/>
        <rFont val="Times New Roman"/>
        <family val="1"/>
      </rPr>
      <t xml:space="preserve">
</t>
    </r>
    <r>
      <rPr>
        <i/>
        <sz val="10"/>
        <color rgb="FFFF0000"/>
        <rFont val="Times New Roman"/>
        <family val="1"/>
      </rPr>
      <t xml:space="preserve">Ne varesi te projekte e planifikuar ne 2020 dhe qe kerkojne shpronesim </t>
    </r>
  </si>
  <si>
    <t>Takimi vjetor i keshillit me qytetaret per prezantimin e raportit te veprimtarise vjetore (llogaridhenja)</t>
  </si>
  <si>
    <t>Ndjekja e  mbledhjeve konstituse te Kryesive te Fshatrave dhe Keshillave Komunitare ne Lagje ( ne te gjitha gjitha NjA-te, transporti ne varesi te km per cdo   NjA)</t>
  </si>
  <si>
    <t xml:space="preserve">Pritje e delegacionit nga keshilla homologe </t>
  </si>
  <si>
    <t>Hartimi i buxheti vjetori te KB</t>
  </si>
  <si>
    <t>Hartim i Planit vjetor te vendimarrjes së Këshillit (ligji 146/2014, neni 16/b)</t>
  </si>
  <si>
    <r>
      <t>Hartim i  Planit vjetor te komunikimit dhe konsultimit me publikun</t>
    </r>
    <r>
      <rPr>
        <sz val="10"/>
        <color rgb="FF3366FF"/>
        <rFont val="Times New Roman"/>
        <family val="1"/>
      </rPr>
      <t xml:space="preserve"> </t>
    </r>
  </si>
  <si>
    <t xml:space="preserve"> </t>
  </si>
  <si>
    <t>Hartim i Planin dy vjecar per trajnimin e Këshilltarët</t>
  </si>
  <si>
    <t xml:space="preserve">Hartim i Dokumentit te politikes per shpenzimet e Keshillit dhe perdorimin e mjediseve dhe sherbimeve publike nga Keshilltaret </t>
  </si>
  <si>
    <t>Ndertimi i rregjistrit te Ankesave, kërkesave dhe vërejtjeve (ligji nr. 139/2015, neni 19, ligji nr. 146/2014, neni 21)</t>
  </si>
  <si>
    <t>Ndertimi i rregjistrit te kërkesave për informim per dokumentacionin e keshillit (ligji 119/2014)</t>
  </si>
  <si>
    <t>Ndertimi i rregjistrit elektronik të p/akteve (ligji 146/2014, neni 16/a)</t>
  </si>
  <si>
    <t>Anketimi vjetor per vleresimin nga komuniteti te punes dhe rezultateve te Keshillit</t>
  </si>
  <si>
    <r>
      <t>Fond të barabartë për aktivitetin perfaqesues të secilit Këshilltar (fond perfaqesimi)</t>
    </r>
    <r>
      <rPr>
        <sz val="10"/>
        <color rgb="FFFF0000"/>
        <rFont val="Times New Roman"/>
        <family val="1"/>
      </rPr>
      <t xml:space="preserve"> keshilli I qarkut</t>
    </r>
  </si>
  <si>
    <t>teperica</t>
  </si>
  <si>
    <r>
      <t>Ekspertize</t>
    </r>
    <r>
      <rPr>
        <sz val="10"/>
        <color rgb="FF3366FF"/>
        <rFont val="Times New Roman"/>
        <family val="1"/>
      </rPr>
      <t xml:space="preserve"> </t>
    </r>
  </si>
  <si>
    <t>Kompjuter zyre 1</t>
  </si>
  <si>
    <t>Paraqitja e raportit per akivitetin financiar dhe zbatimin e buxhetit vjetor te vitit 2020</t>
  </si>
  <si>
    <t>Miratimi i raportit vjetor te konsoliduar te zbatimit te buxhetit per vitin 2020</t>
  </si>
  <si>
    <t>Rishikim buxhetit te vitit 2021</t>
  </si>
  <si>
    <t xml:space="preserve">Shqyrtim dhe miratim i projektit te parë të programit buxhetor afatmesëm </t>
  </si>
  <si>
    <t>Miratimi i dokumentit të PBA-së përfundimtare dhe buxhetit vjetor 2022</t>
  </si>
  <si>
    <t>Shqyrtimi dhe miratimi i taksave dhe tarifave vendore per vitin 2022</t>
  </si>
  <si>
    <t>Shqyrtim dhe miratim i raportit për vlerësimet dhe parashikimet afatmesme të të ardhurave 2022-2024</t>
  </si>
  <si>
    <t>Paraqitja dhe miratimi i kalendarit te programit te PBA 2022-2024</t>
  </si>
  <si>
    <t xml:space="preserve">Shqyrtim i raportit te Kryetarit të Bashkisë për zbatimin e buxhetit  </t>
  </si>
  <si>
    <t>Shqyrtimi dhe miratimi i tavaneve përgatitore të shpenzimeve të programit buxhetor afatmesëm në nivel programi</t>
  </si>
  <si>
    <t>Miratimi i tavanevebuxhetore te shpenzimeve perfundimtare te PBA</t>
  </si>
  <si>
    <t>Miratimi i dokumentit te programit buxhetor afatmesëm të rishikuar</t>
  </si>
  <si>
    <t>Mbledhjet e Komisioneve te Perhershem te: 1. Finance Buxhetit dhe Ligjeve; 2 Komisioni I Planifikimit, Mbrojtjes se territorit dhe Mjedisit ; 3  Komisioni i Kultures, Arsimit, Sportit dhe Turizmit; 4 Komisioni i Sherbimeve Publike dhe Sociale; 5 Komisioni i Perkrahjes Sociale dhe Barazise Gjinore 6- Komisioni i Sigurise Publike dhe Emergjencave Civile</t>
  </si>
  <si>
    <t>Shqyrtimi dhe Miratimi i bursave dhe pagesave per nxenesit e studentet per vitin shkollor 2020-2021 .</t>
  </si>
  <si>
    <r>
      <t>Pritje e delegacionit nga keshilla homologe,</t>
    </r>
    <r>
      <rPr>
        <sz val="11"/>
        <color rgb="FFFF0000"/>
        <rFont val="Times New Roman"/>
        <family val="1"/>
      </rPr>
      <t xml:space="preserve"> </t>
    </r>
  </si>
  <si>
    <r>
      <rPr>
        <b/>
        <sz val="12"/>
        <rFont val="Times New Roman"/>
        <family val="1"/>
      </rPr>
      <t>Pritje e delegacionit</t>
    </r>
    <r>
      <rPr>
        <sz val="12"/>
        <rFont val="Times New Roman"/>
        <family val="1"/>
      </rPr>
      <t xml:space="preserve"> nga keshilla homologe (1)</t>
    </r>
  </si>
  <si>
    <r>
      <rPr>
        <b/>
        <sz val="12"/>
        <rFont val="Times New Roman"/>
        <family val="1"/>
      </rPr>
      <t xml:space="preserve">Emision ne median vendore </t>
    </r>
    <r>
      <rPr>
        <sz val="12"/>
        <rFont val="Times New Roman"/>
        <family val="1"/>
      </rPr>
      <t>(0) dhe median online (0)</t>
    </r>
  </si>
  <si>
    <t>Raportim nga Zyra e Projekteve per ecurine e  zbatimit te  projektit "Jam i ndryshem por i barabarte",</t>
  </si>
  <si>
    <t xml:space="preserve">Perfaqesim institucional i Keshillit:, </t>
  </si>
  <si>
    <t>Raportim nga Zyra e turizmit dhe zyra e sherbimeve per masat e marra per fillimin e sezonit turistik</t>
  </si>
  <si>
    <t>Vizite studimore brenda vendit</t>
  </si>
  <si>
    <t>Raportim per ecurine e zbatimit te planit vendor te integrimit te pakicave egjyptiane per Bashkine Permet</t>
  </si>
  <si>
    <t>Zyra e sherbimit pyjor raportim per ecurine e zbatimit te kontratave per dhenien e hapesirave per kullotje.</t>
  </si>
  <si>
    <r>
      <rPr>
        <b/>
        <sz val="12"/>
        <rFont val="Times New Roman"/>
        <family val="1"/>
      </rPr>
      <t>Vizite studimore</t>
    </r>
    <r>
      <rPr>
        <sz val="12"/>
        <rFont val="Times New Roman"/>
        <family val="1"/>
      </rPr>
      <t xml:space="preserve"> (ne Shqiperi - 1, jashte Shqiperie-0)</t>
    </r>
  </si>
  <si>
    <r>
      <rPr>
        <b/>
        <sz val="12"/>
        <rFont val="Times New Roman"/>
        <family val="1"/>
      </rPr>
      <t>Ceremoni</t>
    </r>
    <r>
      <rPr>
        <sz val="12"/>
        <rFont val="Times New Roman"/>
        <family val="1"/>
      </rPr>
      <t xml:space="preserve"> dhenje titull nderi (6, kryesisht ne maj, nentor)</t>
    </r>
  </si>
  <si>
    <t>Raportim nga Zyra e Projekteve dhe Zyra e Finances per ecurine e zbatimit te projektit "Programi Rajonal per Demokraci Lokale ne Ballkanin Perendimor"</t>
  </si>
  <si>
    <t>Mbledhjet e Komisioneve te Perhershem te: 1. Finances Buxhetit e ligjeve; 2 Komisioni i Planifikimit te territorit dhe mjedisit</t>
  </si>
  <si>
    <t xml:space="preserve">Mbledhjet e Komisioneve te Perhershem te: 1. Finance Buxhetit dhe ligjeve; 2 Komisioni i përkrahjes sociale dhe barazisë gjinore 3 Komisioni i kulturës, arsimit, sportit dhe turizmit  ; </t>
  </si>
  <si>
    <t>Mbledhjet e Komisioneve te Perhershem te: 1.Komisioni i planifikimit, mbrojtjes së territorit dhe mjedisit</t>
  </si>
  <si>
    <t>Mbledhjet e Komisioneve te Perhershem te: 1. Finance Buxhetit dhe ligjeve; 2 Komisioni i kulturës, arsimit, sportit dhe turizmit</t>
  </si>
  <si>
    <t>Mbledhjet e Komisioneve te Perhershem te: 1. Finance Buxhetit dhe ligjeve; 2 Komisioni i planifikimit, mbrojtjes së territorit dhe mjedisit ; 3 Komisioni i shërbimeve publike dhe sociale</t>
  </si>
  <si>
    <t>Mbledhjet e Komisioneve te Perhershem te: 1. Finance Buxhetit dhe ligjeve; 2Komisioni i përkrahjes sociale dhe barazisë gjinore</t>
  </si>
  <si>
    <r>
      <t>Mbledhje Keshilli</t>
    </r>
    <r>
      <rPr>
        <sz val="10"/>
        <color rgb="FF0000FF"/>
        <rFont val="Times New Roman"/>
        <family val="1"/>
      </rPr>
      <t xml:space="preserve"> -13
(12, cdo muaj+ 2 mbledhje ne muaj kryeisht ne dhjetor)</t>
    </r>
  </si>
  <si>
    <r>
      <t xml:space="preserve">Mbledhje Komisionit te Perhershem </t>
    </r>
    <r>
      <rPr>
        <sz val="10"/>
        <color rgb="FF0000FF"/>
        <rFont val="Times New Roman"/>
        <family val="1"/>
      </rPr>
      <t>(mesatarisht 2-3 mbledhje komisionesh ne muaj)</t>
    </r>
  </si>
  <si>
    <r>
      <rPr>
        <b/>
        <sz val="12"/>
        <rFont val="Times New Roman"/>
        <family val="1"/>
      </rPr>
      <t>Mbledhje Komisionit te Perhershem e Mikse</t>
    </r>
    <r>
      <rPr>
        <sz val="12"/>
        <rFont val="Times New Roman"/>
        <family val="1"/>
      </rPr>
      <t xml:space="preserve"> (mesatarish 2-3  mbledhje komisionesh ne muaj, perjashtimisht per muajin dhjetor ku mblidhen 6 komisionet)</t>
    </r>
  </si>
  <si>
    <r>
      <rPr>
        <b/>
        <sz val="10"/>
        <rFont val="Times New Roman"/>
        <family val="1"/>
      </rPr>
      <t xml:space="preserve">Takime me komunitetin, konsultimet jo te kerkuar nga ligji: </t>
    </r>
    <r>
      <rPr>
        <sz val="10"/>
        <rFont val="Times New Roman"/>
        <family val="1"/>
      </rPr>
      <t xml:space="preserve">
plani strategjik, 
plane sektorial (plani i mbetjeve 2 konsultime general+ nga 1 per NjA ku zgjerohet sherbimi_
Plani social 
Plani urban
Plani per rruget, etj (sipas parashikimeve per vitin)</t>
    </r>
    <r>
      <rPr>
        <sz val="10"/>
        <color rgb="FF0000FF"/>
        <rFont val="Times New Roman"/>
        <family val="1"/>
      </rPr>
      <t xml:space="preserve">
</t>
    </r>
    <r>
      <rPr>
        <i/>
        <sz val="10"/>
        <color rgb="FFFF0000"/>
        <rFont val="Times New Roman"/>
        <family val="1"/>
      </rPr>
      <t xml:space="preserve">Ne varesi te  planet ne proces hartimi dhe qe planifikohen te miratohen ne 2021
</t>
    </r>
    <r>
      <rPr>
        <sz val="10"/>
        <color rgb="FF0000FF"/>
        <rFont val="Times New Roman"/>
        <family val="1"/>
      </rPr>
      <t>Iniciativa qytetare (ligji 139/2015, neni 20)</t>
    </r>
  </si>
  <si>
    <t xml:space="preserve">Emision ne median vendore </t>
  </si>
  <si>
    <t>Mbledhjet e Komisioneve te Perhershem te: 1. Finance Buxhetit dhe ligjeve; 2 Komisioni i përkrahjes sociale dhe barazisë gjinore</t>
  </si>
  <si>
    <t>Pjesëmarrje ne konferenca e aktivitete të ngjashme (nje ne vit)</t>
  </si>
  <si>
    <t>Degjese publike me OJF/biznese</t>
  </si>
  <si>
    <t>Keshilli Bashkiak Permet
BUXHETI VJETOR -draft</t>
  </si>
  <si>
    <t>Sherbime transporti</t>
  </si>
  <si>
    <t>Dekorata, çertifikata</t>
  </si>
  <si>
    <t>Pjesemarrje ne festa e ngjarje vendore</t>
  </si>
  <si>
    <t>Ceremoni dhenje titull nderi 3</t>
  </si>
  <si>
    <t>Ceremoni dhenje titull nderi (3)</t>
  </si>
  <si>
    <r>
      <rPr>
        <b/>
        <sz val="12"/>
        <rFont val="Times New Roman"/>
        <family val="1"/>
      </rPr>
      <t>Pjesëmarrje ne konferenca</t>
    </r>
    <r>
      <rPr>
        <sz val="12"/>
        <rFont val="Times New Roman"/>
        <family val="1"/>
      </rPr>
      <t xml:space="preserve"> e aktivitete të ngjashme (1-2 ne vit)</t>
    </r>
  </si>
  <si>
    <t>Miratimi I raportit te monitorimit te zbatimit te buxhetit te vitit 2020</t>
  </si>
  <si>
    <t>Hartimi I Planit vjetor te komunikimit dhe konsultimit me publikun</t>
  </si>
  <si>
    <t>Miratimi i familjeve te pastreha qe perfitojne nga programet sociale te strehimit</t>
  </si>
  <si>
    <t>Shqyrtimi dhe miratimi i listes se familjeve te pastreha qe perfitojne nga programet sociale te strehimit.</t>
  </si>
  <si>
    <t>Mbledhjet e Komisioneve te Perhershem te: 1. Finances, Buxhetit dhe ligjeve; 2 Komisioni i përkrahjes sociale dhe barazisë gjinore.</t>
  </si>
  <si>
    <t>Shyrtim i Raportit per ecurine e zbatimit te projektit "Programi Rajonal per Demokraci Lokale ne Ballkanin Perendimor"</t>
  </si>
  <si>
    <t xml:space="preserve">Pjesëmarrje ne ngjarje e aktivitete vendore. </t>
  </si>
  <si>
    <t>Raportim nga Zyra e Aseteve per gjendjen e pasurive te paluajtshme te bashkise, inventarizimi i tyre, hapat e ndermarra per identifikimin dhe rregjistrimin e pronave.</t>
  </si>
  <si>
    <t>Shqyrtimi i Raportit  per gjendjen e pasurive te paluajtshme te bashkise, inventarizimi i tyre, hapat e ndermarra per identifikimin dhe rregjistrimin e pronave.</t>
  </si>
  <si>
    <t>Shqyrtim I Raportit per masat e marra per fillimin e sezonit te ri turistik.</t>
  </si>
  <si>
    <t>Vendim per miratimin e ngastrave pyjore e kullosore te Bashkise Permet qe do te jepen me qira per kullotje e kositje.</t>
  </si>
  <si>
    <t xml:space="preserve">Pjesëmarrje ne ngjarje e aktivitete vendore </t>
  </si>
  <si>
    <t>Trajnime te Sekretarit me fond jo te keshillit</t>
  </si>
  <si>
    <t>Trajnime te Sekretarit me fond te keshillit</t>
  </si>
  <si>
    <t>Vendim per miratimin e tokave bujqesore qe jepen ne perdorim te personave fizike e juridike</t>
  </si>
  <si>
    <t>Mbledhjet e Komisioneve te Perhershem te: 1. Finances, Buxhetit dhe ligjeve; 2 Komisioni i Kultures, Arsimit, Sportit dhe Turizmit;</t>
  </si>
  <si>
    <t>Mbledhjet e Komisioneve te Perhershem te: 1. Finances Buxhetit dhe ligjeve; 2 Komisioni I Planifikimit dhe mbrojtjes se Territori 3 Komisioni i Kultures, Arsimit, Sportit dhe Turizmit;</t>
  </si>
  <si>
    <t>Raportim nga Zyra e Sherbimeve dhe Zyra e Arsimit e kultures per gjendjen e institucioneve arsimore dhe masat e marra per vitin e ri shkollor</t>
  </si>
  <si>
    <t>Raportim mbi situaten e Ujitjes dhe kullimit, masat e marra per perballimin e stines se veres, investimet e ndermarra.</t>
  </si>
  <si>
    <t xml:space="preserve">Mbledhjet e Komisioneve te Perhershem te: 1. Finance Buxhetit dhe ligjeve; 2  Komisioni i Sherbimeve Publike dhe Sociale; </t>
  </si>
  <si>
    <r>
      <rPr>
        <b/>
        <sz val="12"/>
        <rFont val="Times New Roman"/>
        <family val="1"/>
      </rPr>
      <t>Mbledhje Keshilli</t>
    </r>
    <r>
      <rPr>
        <sz val="12"/>
        <rFont val="Times New Roman"/>
        <family val="1"/>
      </rPr>
      <t xml:space="preserve"> (gjithesj 13 mbledhje, 1 per çdo muaj + 2 mledhje kryesisht ne Dhjetor)</t>
    </r>
  </si>
  <si>
    <r>
      <rPr>
        <b/>
        <sz val="12"/>
        <rFont val="Times New Roman"/>
        <family val="1"/>
      </rPr>
      <t>Takime me komunitetin, konsultim</t>
    </r>
    <r>
      <rPr>
        <sz val="12"/>
        <rFont val="Times New Roman"/>
        <family val="1"/>
      </rPr>
      <t>e (5 NjA perfshire bashkine qender): buxhet (çdo NjA+ komuniteti biznesit+OJF), ndryshim buxheti (1 konsultim ne qytet dhe 1 konsultim ne zonen gjeografike qe efektohet nga ndryshimi); pakete fiskale (çdo NjA+ komuniteti biznesit); Plani i takses se perkohshme (se paku tre konsultime të kryera në një periudhë jo më pak se pesë muaj- ligji 68/2017, neni 13); shitje, blerje e dhenje me qera pronash (1 ne qytet dhe ne çdo NjA ku ndodhet prona); norma e standarte e rregullore te sherbimeve dhe fuksioneve te tjera ligjore (sipas grupit te interesit dhe shtrirjes se sherbimit); strategjite (strategjia e zhvillimit  1 në çdo NjA); planet  e sherbimeve 1 konsultim ne secilen NjA + 3 me grupe interesi)</t>
    </r>
  </si>
  <si>
    <r>
      <rPr>
        <b/>
        <sz val="12"/>
        <rFont val="Times New Roman"/>
        <family val="1"/>
      </rPr>
      <t>Trajnime:</t>
    </r>
    <r>
      <rPr>
        <sz val="12"/>
        <rFont val="Times New Roman"/>
        <family val="1"/>
      </rPr>
      <t xml:space="preserve"> te Këshilltarëve (2 gjithesej ne vit, 2 me fond jo te Keshillit); Trajnime te Sekretarit (4 gjithesej ne vit, 2 me fond jo te keshillit dhe 2 me fond te Keshillit)</t>
    </r>
  </si>
  <si>
    <t>Hartimi i planin dy vjecar te trajnimit për Këshilltarët dhe Sekretarin</t>
  </si>
  <si>
    <t>Trajnime te Këshilltarëve dhe sekretarit me fond jo te keshillit</t>
  </si>
  <si>
    <t>Trajnime te Këshilltarëve dhe sekretarit me fond jo nga buxheti i keshillit</t>
  </si>
  <si>
    <t>Konsultime me strukturat e fshatit sipas njesive administrative ne lidhje me prioritetet sipas PBA dhe projektbuxhetin e vitit 2022 te B. Permet  (nr. 4 gjithesej i konsultimeve: nr. 4 i konsultimeve ne NjA)</t>
  </si>
  <si>
    <t>Vendim per miratimin e propozimeve te Komisionit te Titujve Vendore per "Dhenje Tituj Nderi"</t>
  </si>
  <si>
    <t>Raportim nga Sektori I Rugeve Rurale per gjendjen e rugeve te fshatrave dhe masat e marra per sezonin e dimrit ne rruget problematike.</t>
  </si>
  <si>
    <t>Perfaqesim institucional i Keshillit,</t>
  </si>
  <si>
    <t>Pjesëmarrje ne konferenca e aktivitete vendore</t>
  </si>
  <si>
    <t>Raportim per ecurine e zbatimit te Planit te Pergjithshem Vendor, investimet e parashikuara dhe problemet e hasura</t>
  </si>
  <si>
    <t>Pjesëmarrje ne ngjarje e aktivitete vendore</t>
  </si>
  <si>
    <t xml:space="preserve">Pjesëmarrje ne festa e aktivitete të ndryshme vendore  </t>
  </si>
  <si>
    <t xml:space="preserve">Konsultime me komunitetit dhe strukturat ne fshat per çeshtjet e tjetersimit te pronave te tipit pyje, kullota dhe toka bujqesore ( 5 konsultime gjithsej = 1 ne secilen Nj.A ku ndodhen pronat + 1 bashkia qender)
</t>
  </si>
  <si>
    <t xml:space="preserve">Degjesa ne qytet dhe strukturat ne fshat per sherbimin e ndricimit rrugor, pastrimit, heqjen se mbeturinave, taksave e tarifave vendore ne kuader te paketes fiskale (6 gjithesej = 1 qyteti Permet + 4 Nj.A + 1 biznes, grupe interesi), </t>
  </si>
  <si>
    <t xml:space="preserve">Konsultime me komunitetit per çeshtjen e projekt buxhetit te vittit 2021 dhe PBA (2 gjithesej = 1 qyteti Permet + 1 biznesi dhe grupe interesi), </t>
  </si>
  <si>
    <t>Konsultime me komunitetit per çeshtjet e ndryshimit te buxhetit, PBA apo  paketes fiskale si dhe miratimi i projektit te pare te PBA apo ndryshim (3 konsultime gjithesej = 1 ne qytet +1 ne NJ.A qe preket nga ndryshimi dhe ose 1 me biznesin perkates)</t>
  </si>
  <si>
    <t>Trajnime te Sekretarit (4  ne vit, 2 me fond te Keshillit)</t>
  </si>
  <si>
    <t>Trajnime te Këshilltarëve (dy ne vit jo me fond te keshillit)</t>
  </si>
  <si>
    <t>Printer, fotokopjues, skaner</t>
  </si>
  <si>
    <t>Buxheti i Keshillit Bashkiak Pwrmet tw detajuar sipas zerave te shpenzimeve sipas natyres</t>
  </si>
  <si>
    <t>Keshilli Bashkiak Permet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</si>
</sst>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sz val="11"/>
      <color rgb="FF0000FF"/>
      <name val="Times New Roman"/>
      <family val="1"/>
    </font>
    <font>
      <sz val="11"/>
      <color rgb="FF3366FF"/>
      <name val="Times New Roman"/>
      <family val="1"/>
    </font>
    <font>
      <sz val="12"/>
      <color rgb="FF0000FF"/>
      <name val="Times New Roman"/>
      <family val="1"/>
    </font>
    <font>
      <sz val="11"/>
      <color theme="1"/>
      <name val="Times New Roman"/>
      <family val="1"/>
    </font>
    <font>
      <sz val="12"/>
      <color rgb="FF3366FF"/>
      <name val="Times New Roman"/>
      <family val="1"/>
    </font>
    <font>
      <b/>
      <sz val="12"/>
      <color rgb="FF3366FF"/>
      <name val="Times New Roman"/>
      <family val="1"/>
    </font>
    <font>
      <sz val="10"/>
      <name val="Times New Roman"/>
      <family val="1"/>
    </font>
    <font>
      <b/>
      <u/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color theme="1"/>
      <name val="Times New Roman"/>
      <family val="1"/>
    </font>
    <font>
      <sz val="9"/>
      <name val="Times New Roman"/>
      <family val="1"/>
    </font>
    <font>
      <b/>
      <sz val="10"/>
      <color rgb="FF0000FF"/>
      <name val="Times New Roman"/>
      <family val="1"/>
    </font>
    <font>
      <sz val="10"/>
      <color rgb="FF0000FF"/>
      <name val="Times New Roman"/>
      <family val="1"/>
    </font>
    <font>
      <b/>
      <sz val="9"/>
      <color rgb="FF0000FF"/>
      <name val="Times New Roman"/>
      <family val="1"/>
    </font>
    <font>
      <sz val="9"/>
      <color rgb="FF0000FF"/>
      <name val="Times New Roman"/>
      <family val="1"/>
    </font>
    <font>
      <b/>
      <sz val="11"/>
      <color theme="1"/>
      <name val="Times New Roman"/>
      <family val="1"/>
    </font>
    <font>
      <sz val="10"/>
      <color rgb="FF3366FF"/>
      <name val="Times New Roman"/>
      <family val="1"/>
    </font>
    <font>
      <i/>
      <sz val="10"/>
      <name val="Times New Roman"/>
      <family val="1"/>
    </font>
    <font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i/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rgb="FF0070C0"/>
      <name val="Times New Roman"/>
      <family val="1"/>
    </font>
    <font>
      <sz val="12"/>
      <color rgb="FF000000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6B8B7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BF1DE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6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6" fillId="6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 wrapText="1"/>
    </xf>
    <xf numFmtId="0" fontId="6" fillId="6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8" fillId="8" borderId="12" xfId="0" applyFont="1" applyFill="1" applyBorder="1" applyAlignment="1">
      <alignment horizontal="center" vertical="center"/>
    </xf>
    <xf numFmtId="0" fontId="12" fillId="8" borderId="13" xfId="0" applyFont="1" applyFill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3" fillId="8" borderId="14" xfId="0" applyFont="1" applyFill="1" applyBorder="1" applyAlignment="1">
      <alignment vertical="center" wrapText="1"/>
    </xf>
    <xf numFmtId="0" fontId="8" fillId="8" borderId="15" xfId="0" applyFont="1" applyFill="1" applyBorder="1" applyAlignment="1">
      <alignment horizontal="center" vertical="center"/>
    </xf>
    <xf numFmtId="0" fontId="12" fillId="8" borderId="16" xfId="0" applyFont="1" applyFill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3" fillId="8" borderId="11" xfId="0" applyFont="1" applyFill="1" applyBorder="1" applyAlignment="1">
      <alignment vertical="center" wrapText="1"/>
    </xf>
    <xf numFmtId="0" fontId="12" fillId="8" borderId="16" xfId="0" applyFont="1" applyFill="1" applyBorder="1" applyAlignment="1">
      <alignment horizontal="left" vertical="center" wrapText="1"/>
    </xf>
    <xf numFmtId="0" fontId="13" fillId="8" borderId="16" xfId="0" applyFont="1" applyFill="1" applyBorder="1" applyAlignment="1">
      <alignment vertical="center" wrapText="1"/>
    </xf>
    <xf numFmtId="0" fontId="14" fillId="8" borderId="16" xfId="0" applyFont="1" applyFill="1" applyBorder="1" applyAlignment="1">
      <alignment vertical="center" wrapText="1"/>
    </xf>
    <xf numFmtId="0" fontId="8" fillId="8" borderId="17" xfId="0" applyFont="1" applyFill="1" applyBorder="1" applyAlignment="1">
      <alignment horizontal="center" vertical="center"/>
    </xf>
    <xf numFmtId="0" fontId="12" fillId="8" borderId="18" xfId="0" applyFont="1" applyFill="1" applyBorder="1" applyAlignment="1">
      <alignment horizontal="left" vertical="center" wrapText="1"/>
    </xf>
    <xf numFmtId="0" fontId="3" fillId="8" borderId="19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horizontal="center" vertical="center"/>
    </xf>
    <xf numFmtId="0" fontId="12" fillId="0" borderId="2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8" fillId="0" borderId="22" xfId="0" applyFont="1" applyFill="1" applyBorder="1" applyAlignment="1">
      <alignment horizontal="center" vertical="center"/>
    </xf>
    <xf numFmtId="0" fontId="12" fillId="0" borderId="16" xfId="0" applyFont="1" applyBorder="1" applyAlignment="1">
      <alignment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8" fillId="8" borderId="22" xfId="0" applyFont="1" applyFill="1" applyBorder="1" applyAlignment="1">
      <alignment horizontal="center" vertical="center"/>
    </xf>
    <xf numFmtId="0" fontId="14" fillId="8" borderId="16" xfId="0" applyFont="1" applyFill="1" applyBorder="1" applyAlignment="1">
      <alignment vertical="center"/>
    </xf>
    <xf numFmtId="0" fontId="14" fillId="8" borderId="16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12" fillId="0" borderId="23" xfId="0" applyFont="1" applyBorder="1" applyAlignment="1">
      <alignment vertical="center" wrapText="1"/>
    </xf>
    <xf numFmtId="0" fontId="14" fillId="8" borderId="23" xfId="0" applyFont="1" applyFill="1" applyBorder="1" applyAlignment="1">
      <alignment vertical="center" wrapText="1"/>
    </xf>
    <xf numFmtId="0" fontId="12" fillId="0" borderId="13" xfId="0" applyFont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12" fillId="0" borderId="16" xfId="0" applyFont="1" applyBorder="1" applyAlignment="1">
      <alignment vertical="center"/>
    </xf>
    <xf numFmtId="0" fontId="16" fillId="0" borderId="27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16" fillId="0" borderId="7" xfId="0" applyFont="1" applyBorder="1" applyAlignment="1">
      <alignment vertical="center" wrapText="1"/>
    </xf>
    <xf numFmtId="0" fontId="17" fillId="0" borderId="16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19" xfId="0" applyFont="1" applyBorder="1" applyAlignment="1">
      <alignment vertical="center" wrapText="1"/>
    </xf>
    <xf numFmtId="0" fontId="12" fillId="8" borderId="0" xfId="0" applyFont="1" applyFill="1" applyBorder="1" applyAlignment="1">
      <alignment vertical="center" wrapText="1"/>
    </xf>
    <xf numFmtId="0" fontId="12" fillId="8" borderId="16" xfId="0" applyFont="1" applyFill="1" applyBorder="1" applyAlignment="1">
      <alignment vertical="center"/>
    </xf>
    <xf numFmtId="0" fontId="15" fillId="8" borderId="23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vertical="center" wrapText="1"/>
    </xf>
    <xf numFmtId="0" fontId="12" fillId="9" borderId="29" xfId="0" applyFont="1" applyFill="1" applyBorder="1" applyAlignment="1">
      <alignment vertical="center" wrapText="1"/>
    </xf>
    <xf numFmtId="0" fontId="12" fillId="9" borderId="16" xfId="0" applyFont="1" applyFill="1" applyBorder="1" applyAlignment="1">
      <alignment vertical="center" wrapText="1"/>
    </xf>
    <xf numFmtId="0" fontId="15" fillId="9" borderId="21" xfId="0" applyFont="1" applyFill="1" applyBorder="1" applyAlignment="1">
      <alignment vertical="center" wrapText="1"/>
    </xf>
    <xf numFmtId="0" fontId="12" fillId="9" borderId="21" xfId="0" applyFont="1" applyFill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30" xfId="0" applyFont="1" applyFill="1" applyBorder="1" applyAlignment="1">
      <alignment horizontal="center" vertical="center"/>
    </xf>
    <xf numFmtId="0" fontId="14" fillId="0" borderId="23" xfId="0" applyFont="1" applyBorder="1" applyAlignment="1">
      <alignment vertical="center" wrapText="1"/>
    </xf>
    <xf numFmtId="0" fontId="12" fillId="8" borderId="29" xfId="0" applyFont="1" applyFill="1" applyBorder="1" applyAlignment="1">
      <alignment vertical="center" wrapText="1"/>
    </xf>
    <xf numFmtId="0" fontId="12" fillId="8" borderId="28" xfId="0" applyFont="1" applyFill="1" applyBorder="1" applyAlignment="1">
      <alignment vertical="center" wrapText="1"/>
    </xf>
    <xf numFmtId="0" fontId="8" fillId="0" borderId="28" xfId="0" applyFont="1" applyFill="1" applyBorder="1" applyAlignment="1">
      <alignment horizontal="center" vertical="center"/>
    </xf>
    <xf numFmtId="0" fontId="8" fillId="8" borderId="19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8" fillId="0" borderId="9" xfId="0" applyFont="1" applyFill="1" applyBorder="1" applyAlignment="1">
      <alignment horizontal="center" vertical="center"/>
    </xf>
    <xf numFmtId="0" fontId="18" fillId="0" borderId="11" xfId="0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7" fillId="0" borderId="16" xfId="0" applyFont="1" applyFill="1" applyBorder="1" applyAlignment="1">
      <alignment vertical="center"/>
    </xf>
    <xf numFmtId="0" fontId="3" fillId="3" borderId="22" xfId="0" applyFont="1" applyFill="1" applyBorder="1" applyAlignment="1">
      <alignment vertical="center"/>
    </xf>
    <xf numFmtId="0" fontId="4" fillId="3" borderId="17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vertical="center"/>
    </xf>
    <xf numFmtId="0" fontId="3" fillId="3" borderId="31" xfId="0" applyFont="1" applyFill="1" applyBorder="1" applyAlignment="1">
      <alignment horizontal="center" vertical="center"/>
    </xf>
    <xf numFmtId="0" fontId="18" fillId="3" borderId="32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3" fontId="20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10" borderId="34" xfId="0" applyFont="1" applyFill="1" applyBorder="1" applyAlignment="1">
      <alignment vertical="center"/>
    </xf>
    <xf numFmtId="0" fontId="22" fillId="10" borderId="35" xfId="0" applyFont="1" applyFill="1" applyBorder="1" applyAlignment="1">
      <alignment vertical="center"/>
    </xf>
    <xf numFmtId="3" fontId="22" fillId="10" borderId="35" xfId="0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4" fillId="10" borderId="38" xfId="0" applyFont="1" applyFill="1" applyBorder="1" applyAlignment="1">
      <alignment vertical="center" wrapText="1"/>
    </xf>
    <xf numFmtId="0" fontId="24" fillId="10" borderId="18" xfId="0" applyFont="1" applyFill="1" applyBorder="1" applyAlignment="1">
      <alignment vertical="center" wrapText="1"/>
    </xf>
    <xf numFmtId="0" fontId="24" fillId="10" borderId="39" xfId="0" applyFont="1" applyFill="1" applyBorder="1" applyAlignment="1">
      <alignment vertical="center" wrapText="1"/>
    </xf>
    <xf numFmtId="3" fontId="24" fillId="10" borderId="39" xfId="0" applyNumberFormat="1" applyFont="1" applyFill="1" applyBorder="1" applyAlignment="1">
      <alignment vertical="center" wrapText="1"/>
    </xf>
    <xf numFmtId="0" fontId="25" fillId="0" borderId="42" xfId="0" applyFont="1" applyBorder="1" applyAlignment="1">
      <alignment vertical="center" wrapText="1"/>
    </xf>
    <xf numFmtId="0" fontId="20" fillId="0" borderId="16" xfId="0" applyFont="1" applyBorder="1" applyAlignment="1">
      <alignment vertical="center"/>
    </xf>
    <xf numFmtId="3" fontId="20" fillId="0" borderId="16" xfId="0" applyNumberFormat="1" applyFont="1" applyBorder="1" applyAlignment="1">
      <alignment vertical="center"/>
    </xf>
    <xf numFmtId="3" fontId="20" fillId="0" borderId="21" xfId="0" applyNumberFormat="1" applyFont="1" applyBorder="1" applyAlignment="1">
      <alignment vertical="center"/>
    </xf>
    <xf numFmtId="0" fontId="26" fillId="0" borderId="16" xfId="0" applyFont="1" applyBorder="1" applyAlignment="1">
      <alignment vertical="center"/>
    </xf>
    <xf numFmtId="0" fontId="25" fillId="0" borderId="44" xfId="0" applyFont="1" applyBorder="1" applyAlignment="1">
      <alignment vertical="center" wrapText="1"/>
    </xf>
    <xf numFmtId="0" fontId="20" fillId="0" borderId="21" xfId="0" applyFont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0" fillId="12" borderId="16" xfId="0" applyFont="1" applyFill="1" applyBorder="1" applyAlignment="1">
      <alignment vertical="center"/>
    </xf>
    <xf numFmtId="0" fontId="25" fillId="0" borderId="49" xfId="0" applyFont="1" applyBorder="1" applyAlignment="1">
      <alignment vertical="center" wrapText="1"/>
    </xf>
    <xf numFmtId="0" fontId="20" fillId="0" borderId="23" xfId="0" applyFont="1" applyBorder="1" applyAlignment="1">
      <alignment vertical="center"/>
    </xf>
    <xf numFmtId="3" fontId="20" fillId="0" borderId="23" xfId="0" applyNumberFormat="1" applyFont="1" applyBorder="1" applyAlignment="1">
      <alignment vertical="center"/>
    </xf>
    <xf numFmtId="0" fontId="20" fillId="12" borderId="23" xfId="0" applyFont="1" applyFill="1" applyBorder="1" applyAlignment="1">
      <alignment vertical="center"/>
    </xf>
    <xf numFmtId="165" fontId="22" fillId="0" borderId="0" xfId="1" applyNumberFormat="1" applyFont="1" applyAlignment="1">
      <alignment horizontal="center" vertical="center"/>
    </xf>
    <xf numFmtId="165" fontId="24" fillId="13" borderId="51" xfId="1" applyNumberFormat="1" applyFont="1" applyFill="1" applyBorder="1" applyAlignment="1">
      <alignment vertical="center"/>
    </xf>
    <xf numFmtId="3" fontId="24" fillId="13" borderId="51" xfId="1" applyNumberFormat="1" applyFont="1" applyFill="1" applyBorder="1" applyAlignment="1">
      <alignment vertical="center"/>
    </xf>
    <xf numFmtId="165" fontId="24" fillId="13" borderId="3" xfId="1" applyNumberFormat="1" applyFont="1" applyFill="1" applyBorder="1" applyAlignment="1">
      <alignment vertical="center"/>
    </xf>
    <xf numFmtId="165" fontId="22" fillId="0" borderId="0" xfId="1" applyNumberFormat="1" applyFont="1" applyAlignment="1">
      <alignment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right"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30" fillId="0" borderId="0" xfId="0" applyFont="1" applyAlignment="1">
      <alignment horizontal="center" vertical="center" wrapText="1"/>
    </xf>
    <xf numFmtId="165" fontId="20" fillId="0" borderId="0" xfId="1" applyNumberFormat="1" applyFont="1" applyAlignment="1">
      <alignment vertical="center" wrapText="1"/>
    </xf>
    <xf numFmtId="165" fontId="20" fillId="0" borderId="0" xfId="1" applyNumberFormat="1" applyFont="1" applyAlignment="1">
      <alignment vertical="center"/>
    </xf>
    <xf numFmtId="0" fontId="20" fillId="0" borderId="0" xfId="0" applyFont="1" applyFill="1" applyAlignment="1">
      <alignment vertical="center"/>
    </xf>
    <xf numFmtId="0" fontId="22" fillId="2" borderId="52" xfId="0" applyFont="1" applyFill="1" applyBorder="1" applyAlignment="1">
      <alignment horizontal="center" vertical="center"/>
    </xf>
    <xf numFmtId="0" fontId="22" fillId="2" borderId="51" xfId="0" applyFont="1" applyFill="1" applyBorder="1" applyAlignment="1">
      <alignment horizontal="left" vertical="center" wrapText="1"/>
    </xf>
    <xf numFmtId="165" fontId="22" fillId="2" borderId="51" xfId="1" applyNumberFormat="1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/>
    </xf>
    <xf numFmtId="0" fontId="22" fillId="8" borderId="4" xfId="0" applyFont="1" applyFill="1" applyBorder="1" applyAlignment="1">
      <alignment horizontal="center" vertical="center"/>
    </xf>
    <xf numFmtId="0" fontId="22" fillId="8" borderId="6" xfId="0" applyFont="1" applyFill="1" applyBorder="1" applyAlignment="1">
      <alignment horizontal="left" vertical="center" wrapText="1"/>
    </xf>
    <xf numFmtId="165" fontId="22" fillId="8" borderId="6" xfId="1" applyNumberFormat="1" applyFont="1" applyFill="1" applyBorder="1" applyAlignment="1">
      <alignment horizontal="center" vertical="center" wrapText="1"/>
    </xf>
    <xf numFmtId="0" fontId="22" fillId="8" borderId="36" xfId="0" applyFont="1" applyFill="1" applyBorder="1" applyAlignment="1">
      <alignment horizontal="center" vertical="center"/>
    </xf>
    <xf numFmtId="0" fontId="20" fillId="8" borderId="0" xfId="0" applyFont="1" applyFill="1" applyAlignment="1">
      <alignment vertical="center"/>
    </xf>
    <xf numFmtId="0" fontId="20" fillId="0" borderId="33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 wrapText="1"/>
    </xf>
    <xf numFmtId="165" fontId="20" fillId="0" borderId="13" xfId="1" applyNumberFormat="1" applyFont="1" applyBorder="1" applyAlignment="1">
      <alignment horizontal="center" vertical="center" wrapText="1"/>
    </xf>
    <xf numFmtId="165" fontId="20" fillId="0" borderId="13" xfId="1" applyNumberFormat="1" applyFont="1" applyBorder="1" applyAlignment="1">
      <alignment horizontal="center" vertical="center"/>
    </xf>
    <xf numFmtId="165" fontId="20" fillId="0" borderId="13" xfId="1" applyNumberFormat="1" applyFont="1" applyBorder="1" applyAlignment="1">
      <alignment vertical="center"/>
    </xf>
    <xf numFmtId="0" fontId="20" fillId="0" borderId="53" xfId="0" applyFont="1" applyBorder="1" applyAlignment="1">
      <alignment vertical="center"/>
    </xf>
    <xf numFmtId="0" fontId="20" fillId="0" borderId="54" xfId="0" applyFont="1" applyBorder="1" applyAlignment="1">
      <alignment horizontal="center" vertical="center"/>
    </xf>
    <xf numFmtId="0" fontId="20" fillId="0" borderId="16" xfId="0" applyFont="1" applyBorder="1" applyAlignment="1">
      <alignment horizontal="left" vertical="center" wrapText="1"/>
    </xf>
    <xf numFmtId="165" fontId="20" fillId="0" borderId="16" xfId="1" applyNumberFormat="1" applyFont="1" applyBorder="1" applyAlignment="1">
      <alignment horizontal="center" vertical="center" wrapText="1"/>
    </xf>
    <xf numFmtId="165" fontId="20" fillId="0" borderId="16" xfId="1" applyNumberFormat="1" applyFont="1" applyBorder="1" applyAlignment="1">
      <alignment horizontal="center" vertical="center"/>
    </xf>
    <xf numFmtId="165" fontId="20" fillId="0" borderId="16" xfId="1" applyNumberFormat="1" applyFont="1" applyBorder="1" applyAlignment="1">
      <alignment vertical="center"/>
    </xf>
    <xf numFmtId="0" fontId="20" fillId="0" borderId="55" xfId="0" applyFont="1" applyBorder="1" applyAlignment="1">
      <alignment vertical="center"/>
    </xf>
    <xf numFmtId="0" fontId="20" fillId="0" borderId="16" xfId="0" applyFont="1" applyFill="1" applyBorder="1" applyAlignment="1">
      <alignment horizontal="left" vertical="center" wrapText="1"/>
    </xf>
    <xf numFmtId="165" fontId="20" fillId="0" borderId="16" xfId="1" applyNumberFormat="1" applyFont="1" applyFill="1" applyBorder="1" applyAlignment="1">
      <alignment horizontal="center" vertical="center" wrapText="1"/>
    </xf>
    <xf numFmtId="165" fontId="20" fillId="0" borderId="16" xfId="1" applyNumberFormat="1" applyFont="1" applyFill="1" applyBorder="1" applyAlignment="1">
      <alignment horizontal="center" vertical="center"/>
    </xf>
    <xf numFmtId="165" fontId="20" fillId="0" borderId="16" xfId="1" applyNumberFormat="1" applyFont="1" applyFill="1" applyBorder="1" applyAlignment="1">
      <alignment vertical="center"/>
    </xf>
    <xf numFmtId="165" fontId="25" fillId="0" borderId="16" xfId="1" applyNumberFormat="1" applyFont="1" applyFill="1" applyBorder="1" applyAlignment="1">
      <alignment horizontal="left" vertical="center" wrapText="1"/>
    </xf>
    <xf numFmtId="165" fontId="20" fillId="0" borderId="16" xfId="1" applyNumberFormat="1" applyFont="1" applyBorder="1" applyAlignment="1">
      <alignment vertical="center" wrapText="1"/>
    </xf>
    <xf numFmtId="0" fontId="27" fillId="0" borderId="55" xfId="0" applyFont="1" applyBorder="1" applyAlignment="1">
      <alignment vertical="center"/>
    </xf>
    <xf numFmtId="0" fontId="22" fillId="8" borderId="54" xfId="0" applyFont="1" applyFill="1" applyBorder="1" applyAlignment="1">
      <alignment horizontal="center" vertical="center"/>
    </xf>
    <xf numFmtId="0" fontId="22" fillId="8" borderId="16" xfId="0" applyFont="1" applyFill="1" applyBorder="1" applyAlignment="1">
      <alignment horizontal="left" vertical="center" wrapText="1"/>
    </xf>
    <xf numFmtId="165" fontId="22" fillId="8" borderId="16" xfId="1" applyNumberFormat="1" applyFont="1" applyFill="1" applyBorder="1" applyAlignment="1">
      <alignment horizontal="center" vertical="center" wrapText="1"/>
    </xf>
    <xf numFmtId="165" fontId="22" fillId="8" borderId="16" xfId="1" applyNumberFormat="1" applyFont="1" applyFill="1" applyBorder="1" applyAlignment="1">
      <alignment horizontal="center" vertical="center"/>
    </xf>
    <xf numFmtId="165" fontId="22" fillId="8" borderId="16" xfId="1" applyNumberFormat="1" applyFont="1" applyFill="1" applyBorder="1" applyAlignment="1">
      <alignment vertical="center"/>
    </xf>
    <xf numFmtId="0" fontId="22" fillId="8" borderId="55" xfId="0" applyFont="1" applyFill="1" applyBorder="1" applyAlignment="1">
      <alignment vertical="center"/>
    </xf>
    <xf numFmtId="0" fontId="20" fillId="11" borderId="16" xfId="0" applyFont="1" applyFill="1" applyBorder="1" applyAlignment="1">
      <alignment horizontal="left" vertical="center" wrapText="1"/>
    </xf>
    <xf numFmtId="0" fontId="20" fillId="11" borderId="23" xfId="0" applyFont="1" applyFill="1" applyBorder="1" applyAlignment="1">
      <alignment horizontal="left" vertical="center" wrapText="1"/>
    </xf>
    <xf numFmtId="165" fontId="20" fillId="0" borderId="23" xfId="1" applyNumberFormat="1" applyFont="1" applyBorder="1" applyAlignment="1">
      <alignment horizontal="center" vertical="center" wrapText="1"/>
    </xf>
    <xf numFmtId="165" fontId="20" fillId="0" borderId="23" xfId="1" applyNumberFormat="1" applyFont="1" applyBorder="1" applyAlignment="1">
      <alignment horizontal="center" vertical="center"/>
    </xf>
    <xf numFmtId="165" fontId="20" fillId="0" borderId="23" xfId="1" applyNumberFormat="1" applyFont="1" applyBorder="1" applyAlignment="1">
      <alignment vertical="center"/>
    </xf>
    <xf numFmtId="0" fontId="20" fillId="0" borderId="27" xfId="0" applyFont="1" applyBorder="1" applyAlignment="1">
      <alignment vertical="center"/>
    </xf>
    <xf numFmtId="165" fontId="22" fillId="13" borderId="51" xfId="1" applyNumberFormat="1" applyFont="1" applyFill="1" applyBorder="1" applyAlignment="1">
      <alignment vertical="center" wrapText="1"/>
    </xf>
    <xf numFmtId="165" fontId="22" fillId="13" borderId="51" xfId="1" applyNumberFormat="1" applyFont="1" applyFill="1" applyBorder="1" applyAlignment="1">
      <alignment vertical="center"/>
    </xf>
    <xf numFmtId="0" fontId="22" fillId="13" borderId="3" xfId="0" applyFont="1" applyFill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165" fontId="20" fillId="0" borderId="0" xfId="1" applyNumberFormat="1" applyFont="1" applyBorder="1" applyAlignment="1">
      <alignment vertical="center" wrapText="1"/>
    </xf>
    <xf numFmtId="165" fontId="20" fillId="0" borderId="0" xfId="1" applyNumberFormat="1" applyFont="1" applyBorder="1" applyAlignment="1">
      <alignment vertical="center"/>
    </xf>
    <xf numFmtId="0" fontId="26" fillId="0" borderId="13" xfId="0" applyFont="1" applyBorder="1" applyAlignment="1">
      <alignment horizontal="left" vertical="center" wrapText="1"/>
    </xf>
    <xf numFmtId="165" fontId="20" fillId="0" borderId="13" xfId="1" applyNumberFormat="1" applyFont="1" applyBorder="1" applyAlignment="1">
      <alignment vertical="center" wrapText="1"/>
    </xf>
    <xf numFmtId="0" fontId="20" fillId="0" borderId="16" xfId="0" applyFont="1" applyBorder="1" applyAlignment="1">
      <alignment horizontal="center" vertical="center"/>
    </xf>
    <xf numFmtId="0" fontId="27" fillId="0" borderId="16" xfId="0" applyFont="1" applyBorder="1" applyAlignment="1">
      <alignment horizontal="left" vertical="center" wrapText="1"/>
    </xf>
    <xf numFmtId="166" fontId="26" fillId="0" borderId="16" xfId="0" applyNumberFormat="1" applyFont="1" applyBorder="1" applyAlignment="1">
      <alignment horizontal="left" vertical="center"/>
    </xf>
    <xf numFmtId="166" fontId="20" fillId="0" borderId="16" xfId="0" applyNumberFormat="1" applyFont="1" applyBorder="1" applyAlignment="1">
      <alignment horizontal="left" vertical="center"/>
    </xf>
    <xf numFmtId="0" fontId="20" fillId="8" borderId="10" xfId="0" applyFont="1" applyFill="1" applyBorder="1" applyAlignment="1">
      <alignment horizontal="center" vertical="center"/>
    </xf>
    <xf numFmtId="0" fontId="27" fillId="8" borderId="28" xfId="0" applyFont="1" applyFill="1" applyBorder="1" applyAlignment="1">
      <alignment horizontal="center" vertical="center" wrapText="1"/>
    </xf>
    <xf numFmtId="165" fontId="20" fillId="8" borderId="28" xfId="1" applyNumberFormat="1" applyFont="1" applyFill="1" applyBorder="1" applyAlignment="1">
      <alignment vertical="center" wrapText="1"/>
    </xf>
    <xf numFmtId="165" fontId="20" fillId="8" borderId="28" xfId="1" applyNumberFormat="1" applyFont="1" applyFill="1" applyBorder="1" applyAlignment="1">
      <alignment vertical="center"/>
    </xf>
    <xf numFmtId="166" fontId="20" fillId="8" borderId="40" xfId="0" applyNumberFormat="1" applyFont="1" applyFill="1" applyBorder="1" applyAlignment="1">
      <alignment horizontal="left" vertical="center"/>
    </xf>
    <xf numFmtId="164" fontId="9" fillId="14" borderId="0" xfId="1" applyNumberFormat="1" applyFont="1" applyFill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165" fontId="32" fillId="0" borderId="0" xfId="1" applyNumberFormat="1" applyFont="1" applyAlignment="1">
      <alignment horizontal="right" vertical="center" wrapText="1"/>
    </xf>
    <xf numFmtId="0" fontId="22" fillId="13" borderId="52" xfId="0" applyFont="1" applyFill="1" applyBorder="1" applyAlignment="1">
      <alignment horizontal="center" vertical="center" wrapText="1"/>
    </xf>
    <xf numFmtId="165" fontId="22" fillId="13" borderId="3" xfId="1" applyNumberFormat="1" applyFont="1" applyFill="1" applyBorder="1" applyAlignment="1">
      <alignment horizontal="center" vertical="center" wrapText="1"/>
    </xf>
    <xf numFmtId="0" fontId="20" fillId="0" borderId="56" xfId="0" applyFont="1" applyBorder="1" applyAlignment="1">
      <alignment horizontal="left" vertical="center" wrapText="1"/>
    </xf>
    <xf numFmtId="165" fontId="20" fillId="0" borderId="57" xfId="1" applyNumberFormat="1" applyFont="1" applyBorder="1" applyAlignment="1">
      <alignment vertical="center" wrapText="1"/>
    </xf>
    <xf numFmtId="0" fontId="20" fillId="0" borderId="54" xfId="0" applyFont="1" applyBorder="1" applyAlignment="1">
      <alignment horizontal="left" vertical="center" wrapText="1"/>
    </xf>
    <xf numFmtId="165" fontId="20" fillId="0" borderId="55" xfId="1" applyNumberFormat="1" applyFont="1" applyBorder="1" applyAlignment="1">
      <alignment vertical="center" wrapText="1"/>
    </xf>
    <xf numFmtId="0" fontId="32" fillId="0" borderId="54" xfId="0" applyFont="1" applyBorder="1" applyAlignment="1">
      <alignment horizontal="left" vertical="center" wrapText="1"/>
    </xf>
    <xf numFmtId="0" fontId="20" fillId="0" borderId="58" xfId="0" applyFont="1" applyBorder="1" applyAlignment="1">
      <alignment horizontal="left" vertical="center" wrapText="1"/>
    </xf>
    <xf numFmtId="165" fontId="20" fillId="0" borderId="27" xfId="1" applyNumberFormat="1" applyFont="1" applyBorder="1" applyAlignment="1">
      <alignment vertical="center" wrapText="1"/>
    </xf>
    <xf numFmtId="165" fontId="22" fillId="13" borderId="3" xfId="1" applyNumberFormat="1" applyFont="1" applyFill="1" applyBorder="1" applyAlignment="1">
      <alignment vertical="center" wrapText="1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10" borderId="18" xfId="0" applyFont="1" applyFill="1" applyBorder="1" applyAlignment="1">
      <alignment horizontal="center" vertical="center" wrapText="1"/>
    </xf>
    <xf numFmtId="0" fontId="24" fillId="10" borderId="38" xfId="0" applyFont="1" applyFill="1" applyBorder="1" applyAlignment="1">
      <alignment horizontal="center" vertical="center" wrapText="1"/>
    </xf>
    <xf numFmtId="0" fontId="24" fillId="10" borderId="39" xfId="0" applyFont="1" applyFill="1" applyBorder="1" applyAlignment="1">
      <alignment horizontal="center" vertical="center" wrapText="1"/>
    </xf>
    <xf numFmtId="0" fontId="26" fillId="10" borderId="39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33" fillId="13" borderId="21" xfId="0" applyFont="1" applyFill="1" applyBorder="1" applyAlignment="1">
      <alignment vertical="center"/>
    </xf>
    <xf numFmtId="0" fontId="33" fillId="0" borderId="21" xfId="0" applyFont="1" applyBorder="1" applyAlignment="1">
      <alignment vertical="center"/>
    </xf>
    <xf numFmtId="0" fontId="33" fillId="0" borderId="57" xfId="0" applyFont="1" applyBorder="1" applyAlignment="1">
      <alignment vertical="center"/>
    </xf>
    <xf numFmtId="0" fontId="33" fillId="0" borderId="16" xfId="0" applyFont="1" applyBorder="1" applyAlignment="1">
      <alignment vertical="center"/>
    </xf>
    <xf numFmtId="0" fontId="33" fillId="13" borderId="16" xfId="0" applyFont="1" applyFill="1" applyBorder="1" applyAlignment="1">
      <alignment vertical="center"/>
    </xf>
    <xf numFmtId="0" fontId="33" fillId="0" borderId="55" xfId="0" applyFont="1" applyBorder="1" applyAlignment="1">
      <alignment vertical="center"/>
    </xf>
    <xf numFmtId="0" fontId="33" fillId="0" borderId="18" xfId="0" applyFont="1" applyBorder="1" applyAlignment="1">
      <alignment vertical="center"/>
    </xf>
    <xf numFmtId="0" fontId="33" fillId="13" borderId="18" xfId="0" applyFont="1" applyFill="1" applyBorder="1" applyAlignment="1">
      <alignment vertical="center"/>
    </xf>
    <xf numFmtId="0" fontId="33" fillId="0" borderId="60" xfId="0" applyFont="1" applyBorder="1" applyAlignment="1">
      <alignment vertical="center"/>
    </xf>
    <xf numFmtId="0" fontId="33" fillId="0" borderId="53" xfId="0" applyFont="1" applyBorder="1" applyAlignment="1">
      <alignment vertical="center"/>
    </xf>
    <xf numFmtId="0" fontId="33" fillId="0" borderId="23" xfId="0" applyFont="1" applyBorder="1" applyAlignment="1">
      <alignment vertical="center"/>
    </xf>
    <xf numFmtId="0" fontId="33" fillId="13" borderId="23" xfId="0" applyFont="1" applyFill="1" applyBorder="1" applyAlignment="1">
      <alignment vertical="center"/>
    </xf>
    <xf numFmtId="0" fontId="33" fillId="0" borderId="27" xfId="0" applyFont="1" applyBorder="1" applyAlignment="1">
      <alignment vertical="center"/>
    </xf>
    <xf numFmtId="0" fontId="33" fillId="0" borderId="20" xfId="0" applyFont="1" applyBorder="1" applyAlignment="1">
      <alignment vertical="center"/>
    </xf>
    <xf numFmtId="0" fontId="33" fillId="0" borderId="22" xfId="0" applyFont="1" applyBorder="1" applyAlignment="1">
      <alignment vertical="center"/>
    </xf>
    <xf numFmtId="0" fontId="33" fillId="13" borderId="22" xfId="0" applyFont="1" applyFill="1" applyBorder="1" applyAlignment="1">
      <alignment vertical="center"/>
    </xf>
    <xf numFmtId="0" fontId="33" fillId="0" borderId="30" xfId="0" applyFont="1" applyBorder="1" applyAlignment="1">
      <alignment vertical="center"/>
    </xf>
    <xf numFmtId="0" fontId="24" fillId="0" borderId="16" xfId="0" applyFont="1" applyBorder="1" applyAlignment="1">
      <alignment horizontal="center" vertical="center"/>
    </xf>
    <xf numFmtId="0" fontId="33" fillId="0" borderId="42" xfId="0" applyFont="1" applyBorder="1" applyAlignment="1">
      <alignment vertical="center"/>
    </xf>
    <xf numFmtId="0" fontId="33" fillId="14" borderId="16" xfId="0" applyFont="1" applyFill="1" applyBorder="1" applyAlignment="1">
      <alignment vertical="center"/>
    </xf>
    <xf numFmtId="0" fontId="33" fillId="0" borderId="16" xfId="0" applyFont="1" applyBorder="1" applyAlignment="1">
      <alignment vertical="center" wrapText="1"/>
    </xf>
    <xf numFmtId="0" fontId="20" fillId="0" borderId="16" xfId="0" applyFont="1" applyBorder="1" applyAlignment="1">
      <alignment vertical="center" wrapText="1"/>
    </xf>
    <xf numFmtId="0" fontId="27" fillId="11" borderId="16" xfId="0" applyFont="1" applyFill="1" applyBorder="1" applyAlignment="1">
      <alignment vertical="center" wrapText="1"/>
    </xf>
    <xf numFmtId="0" fontId="33" fillId="11" borderId="16" xfId="0" applyFont="1" applyFill="1" applyBorder="1" applyAlignment="1">
      <alignment vertical="center" wrapText="1"/>
    </xf>
    <xf numFmtId="0" fontId="20" fillId="11" borderId="16" xfId="0" applyFont="1" applyFill="1" applyBorder="1" applyAlignment="1">
      <alignment vertical="center" wrapText="1"/>
    </xf>
    <xf numFmtId="0" fontId="24" fillId="0" borderId="23" xfId="0" applyFont="1" applyBorder="1" applyAlignment="1">
      <alignment horizontal="center" vertical="center"/>
    </xf>
    <xf numFmtId="0" fontId="31" fillId="11" borderId="23" xfId="0" applyFont="1" applyFill="1" applyBorder="1" applyAlignment="1">
      <alignment vertical="center" wrapText="1"/>
    </xf>
    <xf numFmtId="165" fontId="24" fillId="0" borderId="0" xfId="1" applyNumberFormat="1" applyFont="1" applyAlignment="1">
      <alignment vertical="center"/>
    </xf>
    <xf numFmtId="0" fontId="33" fillId="0" borderId="0" xfId="0" applyFont="1" applyAlignment="1">
      <alignment vertical="center" wrapText="1"/>
    </xf>
    <xf numFmtId="0" fontId="13" fillId="0" borderId="18" xfId="0" applyFont="1" applyFill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38" fillId="0" borderId="0" xfId="0" applyFont="1"/>
    <xf numFmtId="0" fontId="12" fillId="12" borderId="16" xfId="0" applyFont="1" applyFill="1" applyBorder="1" applyAlignment="1">
      <alignment vertical="center" wrapText="1"/>
    </xf>
    <xf numFmtId="0" fontId="39" fillId="0" borderId="23" xfId="0" applyFont="1" applyBorder="1" applyAlignment="1">
      <alignment horizontal="left" vertical="center" wrapText="1"/>
    </xf>
    <xf numFmtId="0" fontId="8" fillId="8" borderId="61" xfId="0" applyFont="1" applyFill="1" applyBorder="1" applyAlignment="1">
      <alignment horizontal="center" vertical="center"/>
    </xf>
    <xf numFmtId="0" fontId="8" fillId="8" borderId="2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62" xfId="0" applyFont="1" applyBorder="1" applyAlignment="1">
      <alignment vertical="center"/>
    </xf>
    <xf numFmtId="0" fontId="6" fillId="0" borderId="62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3" fontId="33" fillId="0" borderId="6" xfId="0" applyNumberFormat="1" applyFont="1" applyBorder="1" applyAlignment="1">
      <alignment horizontal="center" vertical="center"/>
    </xf>
    <xf numFmtId="3" fontId="33" fillId="0" borderId="9" xfId="0" applyNumberFormat="1" applyFont="1" applyBorder="1" applyAlignment="1">
      <alignment horizontal="center" vertical="center"/>
    </xf>
    <xf numFmtId="3" fontId="33" fillId="0" borderId="21" xfId="0" applyNumberFormat="1" applyFont="1" applyBorder="1" applyAlignment="1">
      <alignment horizontal="center" vertical="center"/>
    </xf>
    <xf numFmtId="0" fontId="40" fillId="0" borderId="0" xfId="0" applyFont="1"/>
    <xf numFmtId="0" fontId="38" fillId="8" borderId="0" xfId="0" applyFont="1" applyFill="1"/>
    <xf numFmtId="0" fontId="38" fillId="8" borderId="62" xfId="0" applyFont="1" applyFill="1" applyBorder="1"/>
    <xf numFmtId="0" fontId="20" fillId="0" borderId="0" xfId="0" applyFont="1" applyFill="1" applyBorder="1" applyAlignment="1">
      <alignment vertical="center"/>
    </xf>
    <xf numFmtId="165" fontId="20" fillId="0" borderId="0" xfId="1" applyNumberFormat="1" applyFont="1" applyFill="1" applyBorder="1" applyAlignment="1">
      <alignment vertical="center"/>
    </xf>
    <xf numFmtId="165" fontId="20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1" fillId="8" borderId="4" xfId="0" applyFont="1" applyFill="1" applyBorder="1" applyAlignment="1">
      <alignment horizontal="center" vertical="center"/>
    </xf>
    <xf numFmtId="0" fontId="11" fillId="8" borderId="8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1" fillId="8" borderId="10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8" borderId="24" xfId="0" applyFont="1" applyFill="1" applyBorder="1" applyAlignment="1">
      <alignment horizontal="center" vertical="center"/>
    </xf>
    <xf numFmtId="0" fontId="11" fillId="8" borderId="25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3" fillId="10" borderId="33" xfId="0" applyFont="1" applyFill="1" applyBorder="1" applyAlignment="1">
      <alignment horizontal="center" vertical="center" wrapText="1"/>
    </xf>
    <xf numFmtId="0" fontId="23" fillId="10" borderId="37" xfId="0" applyFont="1" applyFill="1" applyBorder="1" applyAlignment="1">
      <alignment horizontal="center" vertical="center" wrapText="1"/>
    </xf>
    <xf numFmtId="0" fontId="23" fillId="10" borderId="13" xfId="0" applyFont="1" applyFill="1" applyBorder="1" applyAlignment="1">
      <alignment horizontal="center" vertical="center" wrapText="1"/>
    </xf>
    <xf numFmtId="0" fontId="23" fillId="10" borderId="18" xfId="0" applyFont="1" applyFill="1" applyBorder="1" applyAlignment="1">
      <alignment horizontal="center" vertical="center" wrapText="1"/>
    </xf>
    <xf numFmtId="0" fontId="22" fillId="10" borderId="13" xfId="0" applyFont="1" applyFill="1" applyBorder="1" applyAlignment="1">
      <alignment horizontal="center" vertical="center" wrapText="1"/>
    </xf>
    <xf numFmtId="0" fontId="22" fillId="10" borderId="18" xfId="0" applyFont="1" applyFill="1" applyBorder="1" applyAlignment="1">
      <alignment horizontal="center" vertical="center" wrapText="1"/>
    </xf>
    <xf numFmtId="0" fontId="24" fillId="10" borderId="36" xfId="0" applyFont="1" applyFill="1" applyBorder="1" applyAlignment="1">
      <alignment horizontal="center" vertical="center"/>
    </xf>
    <xf numFmtId="0" fontId="24" fillId="10" borderId="40" xfId="0" applyFont="1" applyFill="1" applyBorder="1" applyAlignment="1">
      <alignment horizontal="center" vertical="center"/>
    </xf>
    <xf numFmtId="0" fontId="25" fillId="0" borderId="41" xfId="0" applyFont="1" applyBorder="1" applyAlignment="1">
      <alignment horizontal="left" vertical="center" wrapText="1"/>
    </xf>
    <xf numFmtId="0" fontId="25" fillId="0" borderId="45" xfId="0" applyFont="1" applyBorder="1" applyAlignment="1">
      <alignment horizontal="left" vertical="center" wrapText="1"/>
    </xf>
    <xf numFmtId="0" fontId="25" fillId="0" borderId="46" xfId="0" applyFont="1" applyBorder="1" applyAlignment="1">
      <alignment horizontal="left" vertical="center" wrapText="1"/>
    </xf>
    <xf numFmtId="0" fontId="25" fillId="0" borderId="47" xfId="0" applyFont="1" applyBorder="1" applyAlignment="1">
      <alignment horizontal="left" vertical="center" wrapText="1"/>
    </xf>
    <xf numFmtId="0" fontId="25" fillId="11" borderId="45" xfId="0" applyFont="1" applyFill="1" applyBorder="1" applyAlignment="1">
      <alignment vertical="center" wrapText="1"/>
    </xf>
    <xf numFmtId="0" fontId="25" fillId="11" borderId="46" xfId="0" applyFont="1" applyFill="1" applyBorder="1" applyAlignment="1">
      <alignment vertical="center" wrapText="1"/>
    </xf>
    <xf numFmtId="0" fontId="25" fillId="11" borderId="48" xfId="0" applyFont="1" applyFill="1" applyBorder="1" applyAlignment="1">
      <alignment vertical="center" wrapText="1"/>
    </xf>
    <xf numFmtId="0" fontId="29" fillId="11" borderId="45" xfId="0" applyFont="1" applyFill="1" applyBorder="1" applyAlignment="1">
      <alignment vertical="center" wrapText="1"/>
    </xf>
    <xf numFmtId="0" fontId="29" fillId="11" borderId="46" xfId="0" applyFont="1" applyFill="1" applyBorder="1" applyAlignment="1">
      <alignment vertical="center" wrapText="1"/>
    </xf>
    <xf numFmtId="0" fontId="29" fillId="11" borderId="48" xfId="0" applyFont="1" applyFill="1" applyBorder="1" applyAlignment="1">
      <alignment vertical="center" wrapText="1"/>
    </xf>
    <xf numFmtId="165" fontId="24" fillId="13" borderId="1" xfId="1" applyNumberFormat="1" applyFont="1" applyFill="1" applyBorder="1" applyAlignment="1">
      <alignment horizontal="center" vertical="center"/>
    </xf>
    <xf numFmtId="165" fontId="24" fillId="13" borderId="50" xfId="1" applyNumberFormat="1" applyFont="1" applyFill="1" applyBorder="1" applyAlignment="1">
      <alignment horizontal="center" vertical="center"/>
    </xf>
    <xf numFmtId="0" fontId="25" fillId="0" borderId="43" xfId="0" applyFont="1" applyBorder="1" applyAlignment="1">
      <alignment horizontal="left" vertical="center" wrapText="1"/>
    </xf>
    <xf numFmtId="0" fontId="28" fillId="0" borderId="45" xfId="0" applyFont="1" applyBorder="1" applyAlignment="1">
      <alignment horizontal="left" vertical="center" wrapText="1"/>
    </xf>
    <xf numFmtId="0" fontId="28" fillId="0" borderId="46" xfId="0" applyFont="1" applyBorder="1" applyAlignment="1">
      <alignment horizontal="left" vertical="center" wrapText="1"/>
    </xf>
    <xf numFmtId="0" fontId="28" fillId="0" borderId="47" xfId="0" applyFont="1" applyBorder="1" applyAlignment="1">
      <alignment horizontal="left" vertical="center" wrapText="1"/>
    </xf>
    <xf numFmtId="0" fontId="25" fillId="0" borderId="45" xfId="0" applyFont="1" applyBorder="1" applyAlignment="1">
      <alignment vertical="center" wrapText="1"/>
    </xf>
    <xf numFmtId="0" fontId="25" fillId="0" borderId="46" xfId="0" applyFont="1" applyBorder="1" applyAlignment="1">
      <alignment vertical="center" wrapText="1"/>
    </xf>
    <xf numFmtId="0" fontId="25" fillId="0" borderId="47" xfId="0" applyFont="1" applyBorder="1" applyAlignment="1">
      <alignment vertical="center" wrapText="1"/>
    </xf>
    <xf numFmtId="0" fontId="22" fillId="13" borderId="52" xfId="0" applyFont="1" applyFill="1" applyBorder="1" applyAlignment="1">
      <alignment horizontal="center" vertical="center" wrapText="1"/>
    </xf>
    <xf numFmtId="0" fontId="22" fillId="13" borderId="51" xfId="0" applyFont="1" applyFill="1" applyBorder="1" applyAlignment="1">
      <alignment horizontal="center" vertical="center" wrapText="1"/>
    </xf>
    <xf numFmtId="0" fontId="24" fillId="10" borderId="4" xfId="0" applyFont="1" applyFill="1" applyBorder="1" applyAlignment="1">
      <alignment horizontal="center" vertical="center"/>
    </xf>
    <xf numFmtId="0" fontId="24" fillId="10" borderId="10" xfId="0" applyFont="1" applyFill="1" applyBorder="1" applyAlignment="1">
      <alignment horizontal="center" vertical="center"/>
    </xf>
    <xf numFmtId="0" fontId="24" fillId="10" borderId="6" xfId="0" applyFont="1" applyFill="1" applyBorder="1" applyAlignment="1">
      <alignment horizontal="center" vertical="center"/>
    </xf>
    <xf numFmtId="0" fontId="24" fillId="10" borderId="28" xfId="0" applyFont="1" applyFill="1" applyBorder="1" applyAlignment="1">
      <alignment horizontal="center" vertical="center"/>
    </xf>
    <xf numFmtId="0" fontId="24" fillId="10" borderId="34" xfId="0" applyFont="1" applyFill="1" applyBorder="1" applyAlignment="1">
      <alignment horizontal="center" vertical="center"/>
    </xf>
    <xf numFmtId="0" fontId="24" fillId="10" borderId="35" xfId="0" applyFont="1" applyFill="1" applyBorder="1" applyAlignment="1">
      <alignment horizontal="center" vertical="center"/>
    </xf>
    <xf numFmtId="0" fontId="24" fillId="10" borderId="59" xfId="0" applyFont="1" applyFill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7" fillId="0" borderId="6" xfId="0" applyFont="1" applyBorder="1" applyAlignment="1">
      <alignment horizontal="left" vertical="center" wrapText="1"/>
    </xf>
    <xf numFmtId="0" fontId="27" fillId="0" borderId="9" xfId="0" applyFont="1" applyBorder="1" applyAlignment="1">
      <alignment horizontal="left" vertical="center" wrapText="1"/>
    </xf>
    <xf numFmtId="0" fontId="27" fillId="0" borderId="28" xfId="0" applyFont="1" applyBorder="1" applyAlignment="1">
      <alignment horizontal="left" vertical="center" wrapText="1"/>
    </xf>
    <xf numFmtId="0" fontId="36" fillId="0" borderId="6" xfId="0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3" fontId="33" fillId="0" borderId="6" xfId="0" applyNumberFormat="1" applyFont="1" applyBorder="1" applyAlignment="1">
      <alignment horizontal="center" vertical="center"/>
    </xf>
    <xf numFmtId="3" fontId="33" fillId="0" borderId="9" xfId="0" applyNumberFormat="1" applyFont="1" applyBorder="1" applyAlignment="1">
      <alignment horizontal="center" vertical="center"/>
    </xf>
    <xf numFmtId="3" fontId="33" fillId="0" borderId="21" xfId="0" applyNumberFormat="1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4"/>
  <sheetViews>
    <sheetView topLeftCell="A13" workbookViewId="0">
      <selection activeCell="C5" sqref="C5"/>
    </sheetView>
  </sheetViews>
  <sheetFormatPr defaultColWidth="10.7109375" defaultRowHeight="18.75" x14ac:dyDescent="0.25"/>
  <cols>
    <col min="1" max="1" width="5.140625" style="1" customWidth="1"/>
    <col min="2" max="2" width="18.140625" style="2" customWidth="1"/>
    <col min="3" max="3" width="104.42578125" style="99" customWidth="1"/>
    <col min="4" max="4" width="6" style="1" customWidth="1"/>
    <col min="5" max="5" width="87.140625" style="98" customWidth="1"/>
    <col min="6" max="8" width="10.7109375" style="5"/>
    <col min="9" max="9" width="14.140625" style="5" customWidth="1"/>
    <col min="10" max="10" width="10.7109375" style="5"/>
    <col min="11" max="11" width="10.7109375" style="6"/>
    <col min="12" max="16384" width="10.7109375" style="5"/>
  </cols>
  <sheetData>
    <row r="1" spans="1:12" ht="46.15" customHeight="1" x14ac:dyDescent="0.25">
      <c r="C1" s="3" t="s">
        <v>267</v>
      </c>
      <c r="E1" s="4"/>
    </row>
    <row r="2" spans="1:12" ht="29.25" customHeight="1" thickBot="1" x14ac:dyDescent="0.3">
      <c r="C2" s="7" t="s">
        <v>0</v>
      </c>
      <c r="D2" s="8"/>
      <c r="E2" s="9" t="s">
        <v>1</v>
      </c>
      <c r="H2" s="10" t="s">
        <v>2</v>
      </c>
      <c r="I2" s="5" t="s">
        <v>3</v>
      </c>
    </row>
    <row r="3" spans="1:12" ht="26.1" customHeight="1" thickBot="1" x14ac:dyDescent="0.3">
      <c r="A3" s="11" t="s">
        <v>4</v>
      </c>
      <c r="B3" s="12" t="s">
        <v>5</v>
      </c>
      <c r="C3" s="12" t="s">
        <v>6</v>
      </c>
      <c r="D3" s="13" t="s">
        <v>7</v>
      </c>
      <c r="E3" s="14" t="s">
        <v>8</v>
      </c>
      <c r="F3" s="6" t="s">
        <v>9</v>
      </c>
      <c r="H3" s="15" t="s">
        <v>10</v>
      </c>
      <c r="I3" s="5" t="s">
        <v>11</v>
      </c>
    </row>
    <row r="4" spans="1:12" s="20" customFormat="1" ht="40.15" customHeight="1" x14ac:dyDescent="0.25">
      <c r="A4" s="16"/>
      <c r="B4" s="278" t="s">
        <v>12</v>
      </c>
      <c r="C4" s="17" t="s">
        <v>245</v>
      </c>
      <c r="D4" s="18"/>
      <c r="E4" s="19" t="s">
        <v>13</v>
      </c>
      <c r="F4" s="10" t="s">
        <v>2</v>
      </c>
      <c r="H4" s="21" t="s">
        <v>14</v>
      </c>
      <c r="I4" s="5" t="s">
        <v>15</v>
      </c>
      <c r="J4" s="5"/>
      <c r="K4" s="6"/>
      <c r="L4" s="5"/>
    </row>
    <row r="5" spans="1:12" s="20" customFormat="1" ht="69.75" customHeight="1" x14ac:dyDescent="0.25">
      <c r="A5" s="16"/>
      <c r="B5" s="279"/>
      <c r="C5" s="17" t="s">
        <v>212</v>
      </c>
      <c r="D5" s="22"/>
      <c r="E5" s="19" t="s">
        <v>16</v>
      </c>
      <c r="F5" s="23" t="s">
        <v>2</v>
      </c>
      <c r="K5" s="24"/>
    </row>
    <row r="6" spans="1:12" s="20" customFormat="1" ht="113.1" customHeight="1" x14ac:dyDescent="0.25">
      <c r="A6" s="16"/>
      <c r="B6" s="279"/>
      <c r="C6" s="17" t="s">
        <v>246</v>
      </c>
      <c r="D6" s="15" t="s">
        <v>10</v>
      </c>
      <c r="E6" s="19" t="s">
        <v>17</v>
      </c>
      <c r="F6" s="23" t="s">
        <v>2</v>
      </c>
      <c r="K6" s="24"/>
    </row>
    <row r="7" spans="1:12" s="20" customFormat="1" ht="38.1" customHeight="1" x14ac:dyDescent="0.25">
      <c r="A7" s="16"/>
      <c r="B7" s="279"/>
      <c r="C7" s="17" t="s">
        <v>247</v>
      </c>
      <c r="D7" s="22"/>
      <c r="E7" s="19" t="s">
        <v>18</v>
      </c>
      <c r="F7" s="23" t="s">
        <v>2</v>
      </c>
      <c r="K7" s="24"/>
    </row>
    <row r="8" spans="1:12" s="20" customFormat="1" ht="26.1" customHeight="1" x14ac:dyDescent="0.25">
      <c r="A8" s="16"/>
      <c r="B8" s="279"/>
      <c r="C8" s="17" t="s">
        <v>224</v>
      </c>
      <c r="D8" s="22"/>
      <c r="E8" s="19" t="s">
        <v>19</v>
      </c>
      <c r="F8" s="23" t="s">
        <v>2</v>
      </c>
      <c r="K8" s="24"/>
    </row>
    <row r="9" spans="1:12" s="20" customFormat="1" ht="32.1" customHeight="1" x14ac:dyDescent="0.25">
      <c r="A9" s="16"/>
      <c r="B9" s="279"/>
      <c r="C9" s="17" t="s">
        <v>201</v>
      </c>
      <c r="D9" s="22"/>
      <c r="E9" s="19" t="s">
        <v>20</v>
      </c>
      <c r="F9" s="23" t="s">
        <v>2</v>
      </c>
      <c r="K9" s="24"/>
    </row>
    <row r="10" spans="1:12" s="20" customFormat="1" ht="36.75" customHeight="1" x14ac:dyDescent="0.25">
      <c r="A10" s="16"/>
      <c r="B10" s="279"/>
      <c r="C10" s="17" t="s">
        <v>202</v>
      </c>
      <c r="D10" s="25" t="s">
        <v>10</v>
      </c>
      <c r="E10" s="19" t="s">
        <v>21</v>
      </c>
      <c r="F10" s="21" t="s">
        <v>14</v>
      </c>
      <c r="K10" s="24"/>
    </row>
    <row r="11" spans="1:12" s="20" customFormat="1" ht="26.1" customHeight="1" x14ac:dyDescent="0.25">
      <c r="A11" s="16"/>
      <c r="B11" s="279"/>
      <c r="C11" s="17" t="s">
        <v>193</v>
      </c>
      <c r="D11" s="25" t="s">
        <v>10</v>
      </c>
      <c r="E11" s="19" t="s">
        <v>22</v>
      </c>
      <c r="F11" s="21" t="s">
        <v>14</v>
      </c>
      <c r="K11" s="24"/>
    </row>
    <row r="12" spans="1:12" s="20" customFormat="1" ht="36" customHeight="1" x14ac:dyDescent="0.25">
      <c r="A12" s="16"/>
      <c r="B12" s="279"/>
      <c r="C12" s="17" t="s">
        <v>194</v>
      </c>
      <c r="D12" s="25" t="s">
        <v>10</v>
      </c>
      <c r="E12" s="19" t="s">
        <v>23</v>
      </c>
      <c r="F12" s="21" t="s">
        <v>14</v>
      </c>
      <c r="K12" s="24"/>
    </row>
    <row r="13" spans="1:12" s="20" customFormat="1" ht="42.75" customHeight="1" x14ac:dyDescent="0.25">
      <c r="A13" s="16"/>
      <c r="B13" s="279"/>
      <c r="C13" s="26" t="s">
        <v>24</v>
      </c>
      <c r="D13" s="25" t="s">
        <v>10</v>
      </c>
      <c r="E13" s="19" t="s">
        <v>25</v>
      </c>
      <c r="F13" s="21" t="s">
        <v>14</v>
      </c>
      <c r="K13" s="24"/>
    </row>
    <row r="14" spans="1:12" s="20" customFormat="1" ht="47.25" customHeight="1" x14ac:dyDescent="0.25">
      <c r="A14" s="16"/>
      <c r="B14" s="279"/>
      <c r="C14" s="26" t="s">
        <v>26</v>
      </c>
      <c r="D14" s="25" t="s">
        <v>10</v>
      </c>
      <c r="E14" s="19" t="s">
        <v>27</v>
      </c>
      <c r="F14" s="15" t="s">
        <v>10</v>
      </c>
      <c r="G14" s="21" t="s">
        <v>14</v>
      </c>
      <c r="K14" s="24"/>
    </row>
    <row r="15" spans="1:12" s="20" customFormat="1" ht="29.1" customHeight="1" x14ac:dyDescent="0.25">
      <c r="A15" s="16"/>
      <c r="B15" s="279"/>
      <c r="C15" s="26" t="s">
        <v>28</v>
      </c>
      <c r="D15" s="27" t="s">
        <v>14</v>
      </c>
      <c r="E15" s="19" t="s">
        <v>29</v>
      </c>
      <c r="F15" s="10" t="s">
        <v>2</v>
      </c>
      <c r="K15" s="24"/>
    </row>
    <row r="16" spans="1:12" s="20" customFormat="1" ht="39" customHeight="1" x14ac:dyDescent="0.25">
      <c r="A16" s="16"/>
      <c r="B16" s="279"/>
      <c r="C16" s="17" t="s">
        <v>30</v>
      </c>
      <c r="D16" s="22"/>
      <c r="E16" s="19" t="s">
        <v>31</v>
      </c>
      <c r="F16" s="10" t="s">
        <v>2</v>
      </c>
      <c r="K16" s="24"/>
    </row>
    <row r="17" spans="1:11" s="20" customFormat="1" ht="19.5" thickBot="1" x14ac:dyDescent="0.3">
      <c r="A17" s="16"/>
      <c r="B17" s="280"/>
      <c r="C17" s="26" t="s">
        <v>32</v>
      </c>
      <c r="D17" s="25" t="s">
        <v>10</v>
      </c>
      <c r="E17" s="28"/>
      <c r="F17" s="10"/>
      <c r="K17" s="24"/>
    </row>
    <row r="18" spans="1:11" ht="15.75" x14ac:dyDescent="0.25">
      <c r="A18" s="29">
        <v>1</v>
      </c>
      <c r="B18" s="276" t="s">
        <v>33</v>
      </c>
      <c r="C18" s="30" t="s">
        <v>34</v>
      </c>
      <c r="D18" s="31"/>
      <c r="E18" s="32"/>
    </row>
    <row r="19" spans="1:11" ht="31.5" x14ac:dyDescent="0.25">
      <c r="A19" s="33">
        <v>2</v>
      </c>
      <c r="B19" s="277"/>
      <c r="C19" s="34" t="s">
        <v>215</v>
      </c>
      <c r="D19" s="35"/>
      <c r="E19" s="36" t="s">
        <v>184</v>
      </c>
    </row>
    <row r="20" spans="1:11" ht="15.75" x14ac:dyDescent="0.25">
      <c r="A20" s="33">
        <v>3</v>
      </c>
      <c r="B20" s="277"/>
      <c r="C20" s="37" t="s">
        <v>227</v>
      </c>
      <c r="D20" s="35"/>
      <c r="E20" s="36" t="s">
        <v>225</v>
      </c>
    </row>
    <row r="21" spans="1:11" ht="30" x14ac:dyDescent="0.25">
      <c r="A21" s="33">
        <v>4</v>
      </c>
      <c r="B21" s="277"/>
      <c r="C21" s="38" t="s">
        <v>35</v>
      </c>
      <c r="D21" s="35"/>
      <c r="E21" s="36" t="s">
        <v>36</v>
      </c>
    </row>
    <row r="22" spans="1:11" ht="31.5" x14ac:dyDescent="0.25">
      <c r="A22" s="33">
        <v>5</v>
      </c>
      <c r="B22" s="277"/>
      <c r="C22" s="39"/>
      <c r="D22" s="35"/>
      <c r="E22" s="36" t="s">
        <v>228</v>
      </c>
    </row>
    <row r="23" spans="1:11" ht="16.5" thickBot="1" x14ac:dyDescent="0.3">
      <c r="A23" s="40">
        <v>6</v>
      </c>
      <c r="B23" s="281"/>
      <c r="C23" s="41" t="s">
        <v>231</v>
      </c>
      <c r="D23" s="35"/>
      <c r="E23" s="42"/>
    </row>
    <row r="24" spans="1:11" ht="15.75" x14ac:dyDescent="0.25">
      <c r="A24" s="43">
        <v>7</v>
      </c>
      <c r="B24" s="282" t="s">
        <v>38</v>
      </c>
      <c r="C24" s="44" t="s">
        <v>34</v>
      </c>
      <c r="D24" s="35"/>
      <c r="E24" s="45"/>
    </row>
    <row r="25" spans="1:11" ht="30" x14ac:dyDescent="0.25">
      <c r="A25" s="46">
        <v>8</v>
      </c>
      <c r="B25" s="282"/>
      <c r="C25" s="47" t="s">
        <v>229</v>
      </c>
      <c r="D25" s="35"/>
      <c r="E25" s="45"/>
    </row>
    <row r="26" spans="1:11" ht="30" x14ac:dyDescent="0.25">
      <c r="A26" s="46">
        <v>9</v>
      </c>
      <c r="B26" s="282"/>
      <c r="C26" s="47" t="s">
        <v>203</v>
      </c>
      <c r="D26" s="35"/>
      <c r="E26" s="269" t="s">
        <v>230</v>
      </c>
    </row>
    <row r="27" spans="1:11" ht="15.75" x14ac:dyDescent="0.25">
      <c r="A27" s="46">
        <v>10</v>
      </c>
      <c r="B27" s="282"/>
      <c r="C27" s="48" t="s">
        <v>238</v>
      </c>
      <c r="D27" s="35"/>
      <c r="E27" s="45"/>
    </row>
    <row r="28" spans="1:11" ht="15.75" x14ac:dyDescent="0.25">
      <c r="A28" s="46">
        <v>11</v>
      </c>
      <c r="B28" s="282"/>
      <c r="C28" s="48" t="s">
        <v>248</v>
      </c>
      <c r="D28" s="35"/>
      <c r="E28" s="45" t="s">
        <v>36</v>
      </c>
    </row>
    <row r="29" spans="1:11" ht="15.75" x14ac:dyDescent="0.25">
      <c r="A29" s="46">
        <v>12</v>
      </c>
      <c r="B29" s="282"/>
      <c r="C29" s="47" t="s">
        <v>226</v>
      </c>
      <c r="D29" s="35"/>
      <c r="E29" s="45"/>
    </row>
    <row r="30" spans="1:11" ht="16.5" thickBot="1" x14ac:dyDescent="0.3">
      <c r="A30" s="46">
        <v>13</v>
      </c>
      <c r="B30" s="282"/>
      <c r="C30" s="49" t="s">
        <v>231</v>
      </c>
      <c r="D30" s="35"/>
      <c r="E30" s="45"/>
    </row>
    <row r="31" spans="1:11" ht="15.75" x14ac:dyDescent="0.25">
      <c r="A31" s="50">
        <v>14</v>
      </c>
      <c r="B31" s="283" t="s">
        <v>39</v>
      </c>
      <c r="C31" s="30" t="s">
        <v>34</v>
      </c>
      <c r="D31" s="35"/>
      <c r="E31" s="32"/>
    </row>
    <row r="32" spans="1:11" ht="31.5" x14ac:dyDescent="0.25">
      <c r="A32" s="50">
        <v>15</v>
      </c>
      <c r="B32" s="284"/>
      <c r="C32" s="34" t="s">
        <v>204</v>
      </c>
      <c r="D32" s="35"/>
      <c r="E32" s="36" t="s">
        <v>187</v>
      </c>
    </row>
    <row r="33" spans="1:5" ht="31.5" x14ac:dyDescent="0.25">
      <c r="A33" s="50">
        <v>16</v>
      </c>
      <c r="B33" s="284"/>
      <c r="C33" s="34" t="s">
        <v>232</v>
      </c>
      <c r="D33" s="35"/>
      <c r="E33" s="36" t="s">
        <v>233</v>
      </c>
    </row>
    <row r="34" spans="1:5" ht="15.75" x14ac:dyDescent="0.25">
      <c r="A34" s="50">
        <v>17</v>
      </c>
      <c r="B34" s="284"/>
      <c r="C34" s="37" t="s">
        <v>236</v>
      </c>
      <c r="D34" s="35"/>
      <c r="E34" s="36"/>
    </row>
    <row r="35" spans="1:5" ht="15.75" x14ac:dyDescent="0.25">
      <c r="A35" s="50">
        <v>18</v>
      </c>
      <c r="B35" s="284"/>
      <c r="C35" s="51" t="s">
        <v>41</v>
      </c>
      <c r="D35" s="35"/>
      <c r="E35" s="36"/>
    </row>
    <row r="36" spans="1:5" ht="15.75" x14ac:dyDescent="0.25">
      <c r="A36" s="50">
        <v>19</v>
      </c>
      <c r="B36" s="284"/>
      <c r="C36" s="52" t="s">
        <v>42</v>
      </c>
      <c r="D36" s="35"/>
      <c r="E36" s="36"/>
    </row>
    <row r="37" spans="1:5" ht="15.75" x14ac:dyDescent="0.25">
      <c r="A37" s="50">
        <v>20</v>
      </c>
      <c r="B37" s="284"/>
      <c r="C37" s="37" t="s">
        <v>43</v>
      </c>
      <c r="D37" s="35"/>
      <c r="E37" s="36" t="s">
        <v>36</v>
      </c>
    </row>
    <row r="38" spans="1:5" ht="15.75" x14ac:dyDescent="0.25">
      <c r="A38" s="46">
        <v>21</v>
      </c>
      <c r="B38" s="282" t="s">
        <v>44</v>
      </c>
      <c r="C38" s="44" t="s">
        <v>34</v>
      </c>
      <c r="D38" s="35"/>
      <c r="E38" s="45"/>
    </row>
    <row r="39" spans="1:5" ht="30" x14ac:dyDescent="0.25">
      <c r="A39" s="46">
        <v>22</v>
      </c>
      <c r="B39" s="282"/>
      <c r="C39" s="47" t="s">
        <v>240</v>
      </c>
      <c r="D39" s="35"/>
      <c r="E39" s="45"/>
    </row>
    <row r="40" spans="1:5" ht="15.75" x14ac:dyDescent="0.25">
      <c r="A40" s="46">
        <v>23</v>
      </c>
      <c r="B40" s="282"/>
      <c r="C40" s="254" t="s">
        <v>47</v>
      </c>
      <c r="D40" s="35"/>
      <c r="E40" s="45"/>
    </row>
    <row r="41" spans="1:5" ht="15.75" x14ac:dyDescent="0.25">
      <c r="A41" s="46">
        <v>24</v>
      </c>
      <c r="B41" s="282"/>
      <c r="C41" s="47" t="s">
        <v>236</v>
      </c>
      <c r="D41" s="35"/>
      <c r="E41" s="45" t="s">
        <v>36</v>
      </c>
    </row>
    <row r="42" spans="1:5" ht="15.75" x14ac:dyDescent="0.25">
      <c r="A42" s="46">
        <v>25</v>
      </c>
      <c r="B42" s="282"/>
      <c r="C42" s="48" t="s">
        <v>237</v>
      </c>
      <c r="D42" s="53"/>
      <c r="E42" s="45"/>
    </row>
    <row r="43" spans="1:5" ht="16.5" thickBot="1" x14ac:dyDescent="0.3">
      <c r="A43" s="46">
        <v>26</v>
      </c>
      <c r="B43" s="282"/>
      <c r="C43" s="255" t="s">
        <v>197</v>
      </c>
      <c r="D43" s="53"/>
      <c r="E43" s="45" t="s">
        <v>234</v>
      </c>
    </row>
    <row r="44" spans="1:5" ht="15.75" x14ac:dyDescent="0.25">
      <c r="A44" s="50">
        <v>27</v>
      </c>
      <c r="B44" s="276" t="s">
        <v>45</v>
      </c>
      <c r="C44" s="30" t="s">
        <v>34</v>
      </c>
      <c r="D44" s="53"/>
      <c r="E44" s="32"/>
    </row>
    <row r="45" spans="1:5" ht="30" x14ac:dyDescent="0.25">
      <c r="A45" s="50">
        <v>28</v>
      </c>
      <c r="B45" s="277"/>
      <c r="C45" s="34" t="s">
        <v>241</v>
      </c>
      <c r="D45" s="53"/>
      <c r="E45" s="36" t="s">
        <v>178</v>
      </c>
    </row>
    <row r="46" spans="1:5" ht="45" x14ac:dyDescent="0.25">
      <c r="A46" s="50">
        <v>29</v>
      </c>
      <c r="B46" s="277"/>
      <c r="C46" s="34" t="s">
        <v>259</v>
      </c>
      <c r="D46" s="53"/>
      <c r="E46" s="36"/>
    </row>
    <row r="47" spans="1:5" ht="15.75" x14ac:dyDescent="0.25">
      <c r="A47" s="50">
        <v>30</v>
      </c>
      <c r="B47" s="277"/>
      <c r="C47" s="37" t="s">
        <v>250</v>
      </c>
      <c r="D47" s="53"/>
      <c r="E47" s="36" t="s">
        <v>239</v>
      </c>
    </row>
    <row r="48" spans="1:5" ht="15.75" x14ac:dyDescent="0.25">
      <c r="A48" s="50">
        <v>31</v>
      </c>
      <c r="B48" s="277"/>
      <c r="C48" s="34" t="s">
        <v>222</v>
      </c>
      <c r="D48" s="53"/>
      <c r="E48" s="36" t="s">
        <v>252</v>
      </c>
    </row>
    <row r="49" spans="1:5" ht="15.75" x14ac:dyDescent="0.25">
      <c r="A49" s="50">
        <v>32</v>
      </c>
      <c r="B49" s="277"/>
      <c r="C49" s="34" t="s">
        <v>48</v>
      </c>
      <c r="D49" s="53"/>
      <c r="E49" s="36" t="s">
        <v>36</v>
      </c>
    </row>
    <row r="50" spans="1:5" ht="30" x14ac:dyDescent="0.25">
      <c r="A50" s="50">
        <v>33</v>
      </c>
      <c r="B50" s="277"/>
      <c r="C50" s="34" t="s">
        <v>236</v>
      </c>
      <c r="D50" s="53"/>
      <c r="E50" s="34" t="s">
        <v>235</v>
      </c>
    </row>
    <row r="51" spans="1:5" ht="15.75" x14ac:dyDescent="0.25">
      <c r="A51" s="50">
        <v>34</v>
      </c>
      <c r="B51" s="277"/>
      <c r="C51" s="34" t="s">
        <v>192</v>
      </c>
      <c r="D51" s="53"/>
      <c r="E51" s="36"/>
    </row>
    <row r="52" spans="1:5" ht="16.5" thickBot="1" x14ac:dyDescent="0.3">
      <c r="A52" s="50">
        <v>35</v>
      </c>
      <c r="B52" s="277"/>
      <c r="C52" s="55" t="s">
        <v>49</v>
      </c>
      <c r="D52" s="53"/>
      <c r="E52" s="36"/>
    </row>
    <row r="53" spans="1:5" ht="15.75" x14ac:dyDescent="0.25">
      <c r="A53" s="46">
        <v>36</v>
      </c>
      <c r="B53" s="285" t="s">
        <v>50</v>
      </c>
      <c r="C53" s="56" t="s">
        <v>34</v>
      </c>
      <c r="D53" s="57"/>
      <c r="E53" s="58"/>
    </row>
    <row r="54" spans="1:5" ht="15.75" x14ac:dyDescent="0.25">
      <c r="A54" s="46">
        <v>37</v>
      </c>
      <c r="B54" s="282"/>
      <c r="C54" s="59" t="s">
        <v>244</v>
      </c>
      <c r="D54" s="53"/>
      <c r="E54" s="60" t="s">
        <v>51</v>
      </c>
    </row>
    <row r="55" spans="1:5" ht="45" x14ac:dyDescent="0.25">
      <c r="A55" s="46">
        <v>38</v>
      </c>
      <c r="B55" s="282"/>
      <c r="C55" s="47" t="s">
        <v>262</v>
      </c>
      <c r="D55" s="53"/>
      <c r="E55" s="61" t="s">
        <v>180</v>
      </c>
    </row>
    <row r="56" spans="1:5" ht="15.75" x14ac:dyDescent="0.25">
      <c r="A56" s="46">
        <v>39</v>
      </c>
      <c r="B56" s="282"/>
      <c r="C56" s="59" t="s">
        <v>52</v>
      </c>
      <c r="D56" s="53"/>
      <c r="E56" s="61" t="s">
        <v>179</v>
      </c>
    </row>
    <row r="57" spans="1:5" ht="15.75" x14ac:dyDescent="0.25">
      <c r="A57" s="46">
        <v>40</v>
      </c>
      <c r="B57" s="282"/>
      <c r="C57" s="59" t="s">
        <v>53</v>
      </c>
      <c r="D57" s="53"/>
      <c r="E57" s="62" t="s">
        <v>181</v>
      </c>
    </row>
    <row r="58" spans="1:5" ht="15.75" x14ac:dyDescent="0.25">
      <c r="A58" s="46">
        <v>41</v>
      </c>
      <c r="B58" s="282"/>
      <c r="C58" s="63" t="s">
        <v>243</v>
      </c>
      <c r="D58" s="53"/>
      <c r="E58" s="64" t="s">
        <v>40</v>
      </c>
    </row>
    <row r="59" spans="1:5" ht="16.5" hidden="1" thickBot="1" x14ac:dyDescent="0.3">
      <c r="A59" s="46">
        <v>52</v>
      </c>
      <c r="B59" s="286"/>
      <c r="C59" s="252"/>
      <c r="D59" s="65"/>
      <c r="E59" s="66"/>
    </row>
    <row r="60" spans="1:5" ht="15.75" x14ac:dyDescent="0.25">
      <c r="A60" s="50">
        <v>42</v>
      </c>
      <c r="B60" s="277" t="s">
        <v>54</v>
      </c>
      <c r="C60" s="67" t="s">
        <v>34</v>
      </c>
      <c r="D60" s="53"/>
      <c r="E60" s="36"/>
    </row>
    <row r="61" spans="1:5" ht="30" x14ac:dyDescent="0.25">
      <c r="A61" s="50">
        <v>43</v>
      </c>
      <c r="B61" s="277"/>
      <c r="C61" s="34" t="s">
        <v>205</v>
      </c>
      <c r="D61" s="53"/>
      <c r="E61" s="36"/>
    </row>
    <row r="62" spans="1:5" ht="15.75" x14ac:dyDescent="0.25">
      <c r="A62" s="50">
        <v>44</v>
      </c>
      <c r="B62" s="277"/>
      <c r="C62" s="34" t="s">
        <v>195</v>
      </c>
      <c r="D62" s="53"/>
      <c r="E62" s="36" t="s">
        <v>188</v>
      </c>
    </row>
    <row r="63" spans="1:5" ht="15.75" x14ac:dyDescent="0.25">
      <c r="A63" s="50">
        <v>45</v>
      </c>
      <c r="B63" s="277"/>
      <c r="C63" s="34" t="s">
        <v>52</v>
      </c>
      <c r="D63" s="53"/>
      <c r="E63" s="36"/>
    </row>
    <row r="64" spans="1:5" ht="43.5" customHeight="1" x14ac:dyDescent="0.25">
      <c r="A64" s="50">
        <v>46</v>
      </c>
      <c r="B64" s="277"/>
      <c r="C64" s="68" t="s">
        <v>242</v>
      </c>
      <c r="D64" s="53"/>
      <c r="E64" s="36"/>
    </row>
    <row r="65" spans="1:5" ht="16.5" thickBot="1" x14ac:dyDescent="0.3">
      <c r="A65" s="50">
        <v>47</v>
      </c>
      <c r="B65" s="277"/>
      <c r="C65" s="69" t="s">
        <v>196</v>
      </c>
      <c r="D65" s="53"/>
      <c r="E65" s="36" t="s">
        <v>36</v>
      </c>
    </row>
    <row r="66" spans="1:5" ht="15.75" x14ac:dyDescent="0.25">
      <c r="A66" s="46">
        <v>48</v>
      </c>
      <c r="B66" s="285" t="s">
        <v>55</v>
      </c>
      <c r="C66" s="70" t="s">
        <v>34</v>
      </c>
      <c r="D66" s="57"/>
      <c r="E66" s="58"/>
    </row>
    <row r="67" spans="1:5" ht="15.75" x14ac:dyDescent="0.25">
      <c r="A67" s="46">
        <v>49</v>
      </c>
      <c r="B67" s="282"/>
      <c r="C67" s="71" t="s">
        <v>206</v>
      </c>
      <c r="D67" s="53"/>
      <c r="E67" s="45"/>
    </row>
    <row r="68" spans="1:5" ht="15.75" x14ac:dyDescent="0.25">
      <c r="A68" s="46">
        <v>50</v>
      </c>
      <c r="B68" s="282"/>
      <c r="C68" s="71"/>
      <c r="D68" s="53"/>
      <c r="E68" s="45"/>
    </row>
    <row r="69" spans="1:5" ht="15.75" x14ac:dyDescent="0.25">
      <c r="A69" s="46">
        <v>51</v>
      </c>
      <c r="B69" s="282"/>
      <c r="C69" s="71" t="s">
        <v>37</v>
      </c>
      <c r="D69" s="53"/>
      <c r="E69" s="45" t="s">
        <v>36</v>
      </c>
    </row>
    <row r="70" spans="1:5" ht="15.75" x14ac:dyDescent="0.25">
      <c r="A70" s="46">
        <v>52</v>
      </c>
      <c r="B70" s="282"/>
      <c r="C70" s="71"/>
      <c r="D70" s="53"/>
      <c r="E70" s="45"/>
    </row>
    <row r="71" spans="1:5" ht="16.5" thickBot="1" x14ac:dyDescent="0.3">
      <c r="A71" s="46">
        <v>53</v>
      </c>
      <c r="B71" s="286"/>
      <c r="C71" s="251" t="s">
        <v>200</v>
      </c>
      <c r="D71" s="65"/>
      <c r="E71" s="66"/>
    </row>
    <row r="72" spans="1:5" ht="15.75" x14ac:dyDescent="0.25">
      <c r="A72" s="50">
        <v>54</v>
      </c>
      <c r="B72" s="276" t="s">
        <v>56</v>
      </c>
      <c r="C72" s="72" t="s">
        <v>34</v>
      </c>
      <c r="D72" s="57"/>
      <c r="E72" s="32"/>
    </row>
    <row r="73" spans="1:5" ht="30" x14ac:dyDescent="0.25">
      <c r="A73" s="50">
        <v>55</v>
      </c>
      <c r="B73" s="277"/>
      <c r="C73" s="73" t="s">
        <v>207</v>
      </c>
      <c r="D73" s="53"/>
      <c r="E73" s="36"/>
    </row>
    <row r="74" spans="1:5" ht="30" x14ac:dyDescent="0.25">
      <c r="A74" s="50">
        <v>56</v>
      </c>
      <c r="B74" s="277"/>
      <c r="C74" s="37" t="s">
        <v>251</v>
      </c>
      <c r="D74" s="53"/>
      <c r="E74" s="36" t="s">
        <v>189</v>
      </c>
    </row>
    <row r="75" spans="1:5" ht="15.75" x14ac:dyDescent="0.25">
      <c r="A75" s="33">
        <v>57</v>
      </c>
      <c r="B75" s="277"/>
      <c r="C75" s="39" t="s">
        <v>57</v>
      </c>
      <c r="D75" s="53"/>
      <c r="E75" s="36"/>
    </row>
    <row r="76" spans="1:5" ht="15.75" x14ac:dyDescent="0.25">
      <c r="A76" s="33">
        <v>58</v>
      </c>
      <c r="B76" s="277"/>
      <c r="C76" s="74" t="s">
        <v>58</v>
      </c>
      <c r="D76" s="53"/>
      <c r="E76" s="36"/>
    </row>
    <row r="77" spans="1:5" ht="15.75" x14ac:dyDescent="0.25">
      <c r="A77" s="33">
        <v>59</v>
      </c>
      <c r="B77" s="277"/>
      <c r="C77" s="39" t="s">
        <v>59</v>
      </c>
      <c r="D77" s="53"/>
      <c r="E77" s="36" t="s">
        <v>186</v>
      </c>
    </row>
    <row r="78" spans="1:5" ht="15.75" x14ac:dyDescent="0.25">
      <c r="A78" s="50">
        <v>60</v>
      </c>
      <c r="B78" s="277"/>
      <c r="C78" s="75" t="s">
        <v>52</v>
      </c>
      <c r="D78" s="53"/>
      <c r="E78" s="36"/>
    </row>
    <row r="79" spans="1:5" ht="15.75" x14ac:dyDescent="0.25">
      <c r="A79" s="50">
        <v>61</v>
      </c>
      <c r="B79" s="277"/>
      <c r="C79" s="75" t="s">
        <v>249</v>
      </c>
      <c r="D79" s="53"/>
      <c r="E79" s="36"/>
    </row>
    <row r="80" spans="1:5" ht="15.75" x14ac:dyDescent="0.25">
      <c r="A80" s="50">
        <v>62</v>
      </c>
      <c r="B80" s="277"/>
      <c r="C80" s="75" t="s">
        <v>198</v>
      </c>
      <c r="D80" s="53"/>
      <c r="E80" s="36" t="s">
        <v>36</v>
      </c>
    </row>
    <row r="81" spans="1:11" ht="15.75" x14ac:dyDescent="0.25">
      <c r="A81" s="46">
        <v>63</v>
      </c>
      <c r="B81" s="282" t="s">
        <v>61</v>
      </c>
      <c r="C81" s="76" t="s">
        <v>34</v>
      </c>
      <c r="D81" s="53"/>
      <c r="E81" s="45"/>
    </row>
    <row r="82" spans="1:11" ht="30" x14ac:dyDescent="0.25">
      <c r="A82" s="46">
        <v>64</v>
      </c>
      <c r="B82" s="282"/>
      <c r="C82" s="47" t="s">
        <v>208</v>
      </c>
      <c r="D82" s="53"/>
      <c r="E82" s="45"/>
    </row>
    <row r="83" spans="1:11" ht="30" x14ac:dyDescent="0.25">
      <c r="A83" s="46">
        <v>65</v>
      </c>
      <c r="B83" s="282"/>
      <c r="C83" s="47" t="s">
        <v>261</v>
      </c>
      <c r="D83" s="53"/>
      <c r="E83" s="45" t="s">
        <v>62</v>
      </c>
    </row>
    <row r="84" spans="1:11" ht="15.75" x14ac:dyDescent="0.25">
      <c r="A84" s="46">
        <v>66</v>
      </c>
      <c r="B84" s="282"/>
      <c r="C84" s="47" t="s">
        <v>63</v>
      </c>
      <c r="D84" s="53"/>
      <c r="E84" s="45"/>
    </row>
    <row r="85" spans="1:11" ht="15.75" x14ac:dyDescent="0.25">
      <c r="A85" s="46">
        <v>67</v>
      </c>
      <c r="B85" s="282"/>
      <c r="C85" s="47"/>
      <c r="D85" s="53"/>
      <c r="E85" s="45"/>
    </row>
    <row r="86" spans="1:11" ht="15.75" x14ac:dyDescent="0.25">
      <c r="A86" s="46">
        <v>68</v>
      </c>
      <c r="B86" s="282"/>
      <c r="C86" s="47" t="s">
        <v>257</v>
      </c>
      <c r="D86" s="35"/>
      <c r="E86" s="45" t="s">
        <v>36</v>
      </c>
    </row>
    <row r="87" spans="1:11" ht="30" x14ac:dyDescent="0.25">
      <c r="A87" s="46">
        <v>69</v>
      </c>
      <c r="B87" s="282"/>
      <c r="C87" s="47" t="s">
        <v>253</v>
      </c>
      <c r="D87" s="53"/>
      <c r="E87" s="45"/>
    </row>
    <row r="88" spans="1:11" ht="16.5" thickBot="1" x14ac:dyDescent="0.3">
      <c r="A88" s="77">
        <v>70</v>
      </c>
      <c r="B88" s="282"/>
      <c r="C88" s="78" t="s">
        <v>254</v>
      </c>
      <c r="D88" s="53"/>
      <c r="E88" s="45"/>
    </row>
    <row r="89" spans="1:11" ht="15.75" x14ac:dyDescent="0.25">
      <c r="A89" s="29">
        <v>71</v>
      </c>
      <c r="B89" s="276" t="s">
        <v>64</v>
      </c>
      <c r="C89" s="79" t="s">
        <v>34</v>
      </c>
      <c r="D89" s="57"/>
      <c r="E89" s="32"/>
    </row>
    <row r="90" spans="1:11" ht="30" x14ac:dyDescent="0.25">
      <c r="A90" s="33">
        <v>72</v>
      </c>
      <c r="B90" s="277"/>
      <c r="C90" s="34" t="s">
        <v>209</v>
      </c>
      <c r="D90" s="53"/>
      <c r="E90" s="36"/>
    </row>
    <row r="91" spans="1:11" ht="30" x14ac:dyDescent="0.25">
      <c r="A91" s="33">
        <v>73</v>
      </c>
      <c r="B91" s="277"/>
      <c r="C91" s="34" t="s">
        <v>260</v>
      </c>
      <c r="D91" s="53"/>
      <c r="E91" s="36"/>
    </row>
    <row r="92" spans="1:11" ht="15.75" x14ac:dyDescent="0.25">
      <c r="A92" s="33">
        <v>74</v>
      </c>
      <c r="B92" s="277"/>
      <c r="C92" s="34"/>
      <c r="D92" s="53"/>
      <c r="E92" s="36" t="s">
        <v>65</v>
      </c>
    </row>
    <row r="93" spans="1:11" ht="15.75" x14ac:dyDescent="0.25">
      <c r="A93" s="256">
        <v>75</v>
      </c>
      <c r="B93" s="277"/>
      <c r="C93" s="55" t="s">
        <v>223</v>
      </c>
      <c r="D93" s="53"/>
      <c r="E93" s="270" t="s">
        <v>252</v>
      </c>
    </row>
    <row r="94" spans="1:11" s="259" customFormat="1" ht="15.75" x14ac:dyDescent="0.25">
      <c r="A94" s="50">
        <v>76</v>
      </c>
      <c r="B94" s="277"/>
      <c r="C94" s="39" t="s">
        <v>199</v>
      </c>
      <c r="D94" s="258"/>
      <c r="E94" s="271"/>
      <c r="K94" s="260"/>
    </row>
    <row r="95" spans="1:11" s="83" customFormat="1" ht="16.5" thickBot="1" x14ac:dyDescent="0.3">
      <c r="A95" s="257">
        <v>77</v>
      </c>
      <c r="B95" s="281"/>
      <c r="C95" s="80" t="s">
        <v>255</v>
      </c>
      <c r="D95" s="81"/>
      <c r="E95" s="82" t="s">
        <v>36</v>
      </c>
      <c r="K95" s="84"/>
    </row>
    <row r="96" spans="1:11" s="88" customFormat="1" ht="15.75" x14ac:dyDescent="0.25">
      <c r="A96" s="43">
        <v>78</v>
      </c>
      <c r="B96" s="282" t="s">
        <v>66</v>
      </c>
      <c r="C96" s="85" t="s">
        <v>34</v>
      </c>
      <c r="D96" s="86"/>
      <c r="E96" s="87" t="s">
        <v>185</v>
      </c>
      <c r="K96" s="89"/>
    </row>
    <row r="97" spans="1:11" ht="45" x14ac:dyDescent="0.25">
      <c r="A97" s="46">
        <v>79</v>
      </c>
      <c r="B97" s="282"/>
      <c r="C97" s="71" t="s">
        <v>190</v>
      </c>
      <c r="D97" s="53"/>
      <c r="E97" s="45" t="s">
        <v>182</v>
      </c>
    </row>
    <row r="98" spans="1:11" ht="15.75" x14ac:dyDescent="0.25">
      <c r="A98" s="46">
        <v>80</v>
      </c>
      <c r="B98" s="282"/>
      <c r="C98" s="71"/>
      <c r="D98" s="53"/>
      <c r="E98" s="28" t="s">
        <v>183</v>
      </c>
    </row>
    <row r="99" spans="1:11" ht="15.75" x14ac:dyDescent="0.25">
      <c r="A99" s="46">
        <v>81</v>
      </c>
      <c r="B99" s="282"/>
      <c r="C99" s="71" t="s">
        <v>258</v>
      </c>
      <c r="D99" s="53"/>
      <c r="E99" s="28" t="s">
        <v>36</v>
      </c>
    </row>
    <row r="100" spans="1:11" ht="15.75" x14ac:dyDescent="0.25">
      <c r="A100" s="46">
        <v>82</v>
      </c>
      <c r="B100" s="282"/>
      <c r="C100" s="90" t="s">
        <v>256</v>
      </c>
      <c r="D100" s="53"/>
      <c r="E100" s="253" t="s">
        <v>191</v>
      </c>
    </row>
    <row r="101" spans="1:11" ht="15.75" x14ac:dyDescent="0.25">
      <c r="A101" s="77">
        <v>83</v>
      </c>
      <c r="B101" s="282"/>
      <c r="C101" s="54"/>
      <c r="D101" s="53"/>
      <c r="E101" s="253"/>
    </row>
    <row r="102" spans="1:11" s="88" customFormat="1" ht="19.5" thickBot="1" x14ac:dyDescent="0.3">
      <c r="A102" s="91"/>
      <c r="B102" s="92"/>
      <c r="C102" s="93"/>
      <c r="D102" s="94"/>
      <c r="E102" s="95"/>
      <c r="K102" s="89"/>
    </row>
    <row r="103" spans="1:11" s="88" customFormat="1" x14ac:dyDescent="0.25">
      <c r="A103" s="5"/>
      <c r="B103" s="2"/>
      <c r="C103" s="5"/>
      <c r="D103" s="96"/>
      <c r="E103" s="97"/>
      <c r="K103" s="89"/>
    </row>
    <row r="104" spans="1:11" s="88" customFormat="1" x14ac:dyDescent="0.25">
      <c r="A104" s="5"/>
      <c r="B104" s="2"/>
      <c r="C104" s="5"/>
      <c r="D104" s="1"/>
      <c r="E104" s="97"/>
      <c r="K104" s="89"/>
    </row>
    <row r="105" spans="1:11" s="88" customFormat="1" x14ac:dyDescent="0.25">
      <c r="A105" s="5"/>
      <c r="B105" s="2"/>
      <c r="C105" s="5"/>
      <c r="D105" s="1"/>
      <c r="E105" s="97"/>
      <c r="K105" s="89"/>
    </row>
    <row r="106" spans="1:11" x14ac:dyDescent="0.25">
      <c r="A106" s="5"/>
      <c r="C106" s="5"/>
    </row>
    <row r="107" spans="1:11" x14ac:dyDescent="0.25">
      <c r="A107" s="5"/>
      <c r="C107" s="5"/>
    </row>
    <row r="108" spans="1:11" x14ac:dyDescent="0.25">
      <c r="A108" s="5"/>
      <c r="C108" s="5"/>
    </row>
    <row r="109" spans="1:11" x14ac:dyDescent="0.25">
      <c r="A109" s="5"/>
      <c r="C109" s="5"/>
    </row>
    <row r="110" spans="1:11" x14ac:dyDescent="0.25">
      <c r="A110" s="5"/>
      <c r="C110" s="5"/>
    </row>
    <row r="111" spans="1:11" x14ac:dyDescent="0.25">
      <c r="A111" s="5"/>
      <c r="C111" s="5"/>
      <c r="D111" s="5"/>
    </row>
    <row r="112" spans="1:11" x14ac:dyDescent="0.25">
      <c r="A112" s="5"/>
      <c r="C112" s="5"/>
      <c r="D112" s="5"/>
    </row>
    <row r="113" spans="1:4" x14ac:dyDescent="0.25">
      <c r="A113" s="5"/>
      <c r="C113" s="5"/>
      <c r="D113" s="5"/>
    </row>
    <row r="114" spans="1:4" x14ac:dyDescent="0.25">
      <c r="A114" s="5"/>
      <c r="C114" s="5"/>
      <c r="D114" s="5"/>
    </row>
    <row r="115" spans="1:4" x14ac:dyDescent="0.25">
      <c r="A115" s="5"/>
      <c r="C115" s="5"/>
      <c r="D115" s="5"/>
    </row>
    <row r="116" spans="1:4" x14ac:dyDescent="0.25">
      <c r="A116" s="5"/>
      <c r="C116" s="5"/>
      <c r="D116" s="5"/>
    </row>
    <row r="117" spans="1:4" x14ac:dyDescent="0.25">
      <c r="A117" s="5"/>
      <c r="C117" s="5"/>
      <c r="D117" s="5"/>
    </row>
    <row r="118" spans="1:4" x14ac:dyDescent="0.25">
      <c r="A118" s="5"/>
      <c r="C118" s="5"/>
      <c r="D118" s="5"/>
    </row>
    <row r="119" spans="1:4" x14ac:dyDescent="0.25">
      <c r="A119" s="5"/>
      <c r="C119" s="5"/>
      <c r="D119" s="5"/>
    </row>
    <row r="120" spans="1:4" x14ac:dyDescent="0.25">
      <c r="A120" s="5"/>
      <c r="C120" s="5"/>
      <c r="D120" s="5"/>
    </row>
    <row r="121" spans="1:4" x14ac:dyDescent="0.25">
      <c r="A121" s="5"/>
      <c r="C121" s="5"/>
      <c r="D121" s="5"/>
    </row>
    <row r="122" spans="1:4" x14ac:dyDescent="0.25">
      <c r="A122" s="5"/>
      <c r="C122" s="5"/>
      <c r="D122" s="5"/>
    </row>
    <row r="123" spans="1:4" x14ac:dyDescent="0.25">
      <c r="A123" s="5"/>
      <c r="C123" s="5"/>
      <c r="D123" s="5"/>
    </row>
    <row r="124" spans="1:4" x14ac:dyDescent="0.25">
      <c r="A124" s="5"/>
      <c r="C124" s="5"/>
      <c r="D124" s="5"/>
    </row>
    <row r="125" spans="1:4" x14ac:dyDescent="0.25">
      <c r="A125" s="5"/>
      <c r="C125" s="5"/>
      <c r="D125" s="5"/>
    </row>
    <row r="126" spans="1:4" x14ac:dyDescent="0.25">
      <c r="A126" s="5"/>
      <c r="C126" s="5"/>
      <c r="D126" s="5"/>
    </row>
    <row r="127" spans="1:4" x14ac:dyDescent="0.25">
      <c r="A127" s="5"/>
      <c r="C127" s="5"/>
      <c r="D127" s="5"/>
    </row>
    <row r="128" spans="1:4" x14ac:dyDescent="0.25">
      <c r="A128" s="5"/>
      <c r="C128" s="5"/>
      <c r="D128" s="5"/>
    </row>
    <row r="129" spans="1:4" x14ac:dyDescent="0.25">
      <c r="A129" s="5"/>
      <c r="C129" s="5"/>
      <c r="D129" s="5"/>
    </row>
    <row r="130" spans="1:4" x14ac:dyDescent="0.25">
      <c r="A130" s="5"/>
      <c r="C130" s="5"/>
      <c r="D130" s="5"/>
    </row>
    <row r="131" spans="1:4" x14ac:dyDescent="0.25">
      <c r="A131" s="5"/>
      <c r="C131" s="5"/>
      <c r="D131" s="5"/>
    </row>
    <row r="132" spans="1:4" x14ac:dyDescent="0.25">
      <c r="A132" s="5"/>
      <c r="C132" s="5"/>
      <c r="D132" s="5"/>
    </row>
    <row r="133" spans="1:4" x14ac:dyDescent="0.25">
      <c r="A133" s="5"/>
      <c r="C133" s="5"/>
      <c r="D133" s="5"/>
    </row>
    <row r="134" spans="1:4" x14ac:dyDescent="0.25">
      <c r="A134" s="5"/>
      <c r="C134" s="5"/>
      <c r="D134" s="5"/>
    </row>
  </sheetData>
  <mergeCells count="13">
    <mergeCell ref="B96:B101"/>
    <mergeCell ref="B53:B59"/>
    <mergeCell ref="B60:B65"/>
    <mergeCell ref="B66:B71"/>
    <mergeCell ref="B72:B80"/>
    <mergeCell ref="B81:B88"/>
    <mergeCell ref="B89:B95"/>
    <mergeCell ref="B44:B52"/>
    <mergeCell ref="B4:B17"/>
    <mergeCell ref="B18:B23"/>
    <mergeCell ref="B24:B30"/>
    <mergeCell ref="B31:B37"/>
    <mergeCell ref="B38:B4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topLeftCell="B1" workbookViewId="0">
      <selection activeCell="R62" sqref="R62"/>
    </sheetView>
  </sheetViews>
  <sheetFormatPr defaultColWidth="8.7109375" defaultRowHeight="15" x14ac:dyDescent="0.25"/>
  <cols>
    <col min="1" max="1" width="6.140625" style="132" customWidth="1"/>
    <col min="2" max="2" width="16.42578125" style="132" customWidth="1"/>
    <col min="3" max="3" width="24.42578125" style="132" customWidth="1"/>
    <col min="4" max="4" width="10" style="132" customWidth="1"/>
    <col min="5" max="5" width="12.7109375" style="132" customWidth="1"/>
    <col min="6" max="6" width="10.7109375" style="132" customWidth="1"/>
    <col min="7" max="7" width="12.140625" style="132" customWidth="1"/>
    <col min="8" max="8" width="13.140625" style="132" customWidth="1"/>
    <col min="9" max="9" width="9.85546875" style="132" bestFit="1" customWidth="1"/>
    <col min="10" max="10" width="10.42578125" style="132" customWidth="1"/>
    <col min="11" max="11" width="11" style="132" customWidth="1"/>
    <col min="12" max="12" width="11.7109375" style="132" customWidth="1"/>
    <col min="13" max="13" width="9.5703125" style="132" customWidth="1"/>
    <col min="14" max="14" width="10.85546875" style="132" customWidth="1"/>
    <col min="15" max="15" width="12.140625" style="132" customWidth="1"/>
    <col min="16" max="16" width="11.7109375" style="132" customWidth="1"/>
    <col min="17" max="17" width="11.7109375" style="135" customWidth="1"/>
    <col min="18" max="18" width="33.7109375" style="132" customWidth="1"/>
    <col min="19" max="16384" width="8.7109375" style="132"/>
  </cols>
  <sheetData>
    <row r="1" spans="1:18" s="101" customFormat="1" ht="15" customHeight="1" thickBot="1" x14ac:dyDescent="0.3">
      <c r="A1" s="100"/>
      <c r="B1" s="287" t="s">
        <v>67</v>
      </c>
      <c r="C1" s="287"/>
      <c r="Q1" s="102"/>
    </row>
    <row r="2" spans="1:18" s="107" customFormat="1" ht="12.75" x14ac:dyDescent="0.25">
      <c r="A2" s="103"/>
      <c r="B2" s="288" t="s">
        <v>68</v>
      </c>
      <c r="C2" s="290" t="s">
        <v>69</v>
      </c>
      <c r="D2" s="292" t="s">
        <v>70</v>
      </c>
      <c r="E2" s="104" t="s">
        <v>71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6"/>
      <c r="R2" s="294" t="s">
        <v>72</v>
      </c>
    </row>
    <row r="3" spans="1:18" s="107" customFormat="1" ht="39" thickBot="1" x14ac:dyDescent="0.3">
      <c r="A3" s="103"/>
      <c r="B3" s="289"/>
      <c r="C3" s="291"/>
      <c r="D3" s="293"/>
      <c r="E3" s="108" t="s">
        <v>73</v>
      </c>
      <c r="F3" s="109" t="s">
        <v>74</v>
      </c>
      <c r="G3" s="109" t="s">
        <v>75</v>
      </c>
      <c r="H3" s="109" t="s">
        <v>76</v>
      </c>
      <c r="I3" s="109" t="s">
        <v>77</v>
      </c>
      <c r="J3" s="109" t="s">
        <v>78</v>
      </c>
      <c r="K3" s="109" t="s">
        <v>79</v>
      </c>
      <c r="L3" s="109" t="s">
        <v>80</v>
      </c>
      <c r="M3" s="110" t="s">
        <v>81</v>
      </c>
      <c r="N3" s="110" t="s">
        <v>82</v>
      </c>
      <c r="O3" s="110" t="s">
        <v>83</v>
      </c>
      <c r="P3" s="110" t="s">
        <v>84</v>
      </c>
      <c r="Q3" s="111" t="s">
        <v>85</v>
      </c>
      <c r="R3" s="295"/>
    </row>
    <row r="4" spans="1:18" s="101" customFormat="1" ht="12.75" x14ac:dyDescent="0.25">
      <c r="A4" s="100"/>
      <c r="B4" s="296" t="s">
        <v>86</v>
      </c>
      <c r="C4" s="112" t="s">
        <v>87</v>
      </c>
      <c r="D4" s="113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5">
        <f t="shared" ref="Q4:Q43" si="0">SUM(E4:P4)</f>
        <v>0</v>
      </c>
      <c r="R4" s="113"/>
    </row>
    <row r="5" spans="1:18" s="101" customFormat="1" ht="12.75" x14ac:dyDescent="0.25">
      <c r="A5" s="100"/>
      <c r="B5" s="296"/>
      <c r="C5" s="112" t="s">
        <v>88</v>
      </c>
      <c r="D5" s="116">
        <v>1</v>
      </c>
      <c r="E5" s="114">
        <v>6000</v>
      </c>
      <c r="F5" s="114">
        <v>300</v>
      </c>
      <c r="G5" s="114"/>
      <c r="H5" s="114"/>
      <c r="I5" s="114"/>
      <c r="J5" s="114"/>
      <c r="K5" s="114"/>
      <c r="L5" s="114"/>
      <c r="M5" s="114"/>
      <c r="N5" s="114"/>
      <c r="O5" s="114">
        <v>2000</v>
      </c>
      <c r="P5" s="114"/>
      <c r="Q5" s="115">
        <f t="shared" si="0"/>
        <v>8300</v>
      </c>
      <c r="R5" s="113"/>
    </row>
    <row r="6" spans="1:18" s="101" customFormat="1" ht="12.75" x14ac:dyDescent="0.25">
      <c r="A6" s="100"/>
      <c r="B6" s="296"/>
      <c r="C6" s="112" t="s">
        <v>89</v>
      </c>
      <c r="D6" s="116">
        <v>4</v>
      </c>
      <c r="E6" s="114"/>
      <c r="F6" s="114">
        <v>600</v>
      </c>
      <c r="G6" s="114"/>
      <c r="H6" s="114">
        <v>7820</v>
      </c>
      <c r="I6" s="114"/>
      <c r="J6" s="114"/>
      <c r="K6" s="114"/>
      <c r="L6" s="114"/>
      <c r="M6" s="114"/>
      <c r="N6" s="114"/>
      <c r="O6" s="114">
        <v>2000</v>
      </c>
      <c r="P6" s="114"/>
      <c r="Q6" s="115">
        <f t="shared" si="0"/>
        <v>10420</v>
      </c>
      <c r="R6" s="113"/>
    </row>
    <row r="7" spans="1:18" s="101" customFormat="1" ht="12.75" x14ac:dyDescent="0.25">
      <c r="A7" s="100"/>
      <c r="B7" s="296"/>
      <c r="C7" s="112" t="s">
        <v>217</v>
      </c>
      <c r="D7" s="116">
        <v>1</v>
      </c>
      <c r="E7" s="114"/>
      <c r="F7" s="114">
        <v>300</v>
      </c>
      <c r="G7" s="114"/>
      <c r="H7" s="114"/>
      <c r="I7" s="114"/>
      <c r="J7" s="114"/>
      <c r="K7" s="114"/>
      <c r="L7" s="114"/>
      <c r="M7" s="114"/>
      <c r="N7" s="114"/>
      <c r="O7" s="114">
        <v>2000</v>
      </c>
      <c r="P7" s="114"/>
      <c r="Q7" s="115">
        <f t="shared" si="0"/>
        <v>2300</v>
      </c>
      <c r="R7" s="113"/>
    </row>
    <row r="8" spans="1:18" s="101" customFormat="1" ht="12.75" x14ac:dyDescent="0.25">
      <c r="A8" s="100"/>
      <c r="B8" s="296"/>
      <c r="C8" s="112" t="s">
        <v>91</v>
      </c>
      <c r="D8" s="113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5"/>
      <c r="R8" s="113"/>
    </row>
    <row r="9" spans="1:18" s="101" customFormat="1" ht="13.5" thickBot="1" x14ac:dyDescent="0.3">
      <c r="A9" s="100"/>
      <c r="B9" s="296"/>
      <c r="C9" s="112" t="s">
        <v>92</v>
      </c>
      <c r="D9" s="113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5"/>
      <c r="R9" s="113"/>
    </row>
    <row r="10" spans="1:18" s="101" customFormat="1" ht="12.75" x14ac:dyDescent="0.25">
      <c r="A10" s="100"/>
      <c r="B10" s="308" t="s">
        <v>93</v>
      </c>
      <c r="C10" s="117" t="s">
        <v>87</v>
      </c>
      <c r="D10" s="118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8"/>
    </row>
    <row r="11" spans="1:18" s="101" customFormat="1" ht="12.75" x14ac:dyDescent="0.25">
      <c r="A11" s="100"/>
      <c r="B11" s="296"/>
      <c r="C11" s="112" t="s">
        <v>88</v>
      </c>
      <c r="D11" s="113">
        <v>1</v>
      </c>
      <c r="E11" s="114">
        <v>6000</v>
      </c>
      <c r="F11" s="114">
        <v>300</v>
      </c>
      <c r="G11" s="114"/>
      <c r="H11" s="114"/>
      <c r="I11" s="114"/>
      <c r="J11" s="114"/>
      <c r="K11" s="114"/>
      <c r="L11" s="114"/>
      <c r="M11" s="114"/>
      <c r="N11" s="114"/>
      <c r="O11" s="114">
        <v>2000</v>
      </c>
      <c r="P11" s="114"/>
      <c r="Q11" s="115">
        <f t="shared" si="0"/>
        <v>8300</v>
      </c>
      <c r="R11" s="113"/>
    </row>
    <row r="12" spans="1:18" s="101" customFormat="1" ht="12.75" x14ac:dyDescent="0.25">
      <c r="A12" s="100"/>
      <c r="B12" s="296"/>
      <c r="C12" s="112" t="s">
        <v>89</v>
      </c>
      <c r="D12" s="113">
        <v>4</v>
      </c>
      <c r="E12" s="114"/>
      <c r="F12" s="114">
        <v>600</v>
      </c>
      <c r="G12" s="114"/>
      <c r="H12" s="114">
        <v>7820</v>
      </c>
      <c r="I12" s="114"/>
      <c r="J12" s="114"/>
      <c r="K12" s="114"/>
      <c r="L12" s="114"/>
      <c r="M12" s="114"/>
      <c r="N12" s="114"/>
      <c r="O12" s="114">
        <v>2000</v>
      </c>
      <c r="P12" s="114"/>
      <c r="Q12" s="115">
        <f t="shared" si="0"/>
        <v>10420</v>
      </c>
      <c r="R12" s="113"/>
    </row>
    <row r="13" spans="1:18" s="101" customFormat="1" ht="12.75" x14ac:dyDescent="0.25">
      <c r="A13" s="100"/>
      <c r="B13" s="296"/>
      <c r="C13" s="112" t="s">
        <v>217</v>
      </c>
      <c r="D13" s="113">
        <v>1</v>
      </c>
      <c r="E13" s="114"/>
      <c r="F13" s="114">
        <v>300</v>
      </c>
      <c r="G13" s="114"/>
      <c r="H13" s="114"/>
      <c r="I13" s="114"/>
      <c r="J13" s="114"/>
      <c r="K13" s="114"/>
      <c r="L13" s="114"/>
      <c r="M13" s="114"/>
      <c r="N13" s="114"/>
      <c r="O13" s="114">
        <v>2000</v>
      </c>
      <c r="P13" s="114"/>
      <c r="Q13" s="115">
        <f t="shared" si="0"/>
        <v>2300</v>
      </c>
      <c r="R13" s="113"/>
    </row>
    <row r="14" spans="1:18" s="101" customFormat="1" ht="12.75" x14ac:dyDescent="0.25">
      <c r="A14" s="100"/>
      <c r="B14" s="296"/>
      <c r="C14" s="112" t="s">
        <v>91</v>
      </c>
      <c r="D14" s="113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5"/>
      <c r="R14" s="113"/>
    </row>
    <row r="15" spans="1:18" s="101" customFormat="1" ht="12.75" x14ac:dyDescent="0.25">
      <c r="A15" s="100"/>
      <c r="B15" s="296"/>
      <c r="C15" s="112" t="s">
        <v>92</v>
      </c>
      <c r="D15" s="113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5"/>
      <c r="R15" s="113"/>
    </row>
    <row r="16" spans="1:18" s="101" customFormat="1" ht="12.75" x14ac:dyDescent="0.25">
      <c r="A16" s="100"/>
      <c r="B16" s="296"/>
      <c r="C16" s="112"/>
      <c r="D16" s="113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5"/>
      <c r="R16" s="113"/>
    </row>
    <row r="17" spans="1:18" s="101" customFormat="1" ht="12.75" x14ac:dyDescent="0.25">
      <c r="A17" s="100"/>
      <c r="B17" s="296" t="s">
        <v>94</v>
      </c>
      <c r="C17" s="112" t="s">
        <v>87</v>
      </c>
      <c r="D17" s="113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5"/>
      <c r="R17" s="113"/>
    </row>
    <row r="18" spans="1:18" s="101" customFormat="1" ht="12.75" x14ac:dyDescent="0.25">
      <c r="A18" s="100"/>
      <c r="B18" s="296"/>
      <c r="C18" s="112" t="s">
        <v>88</v>
      </c>
      <c r="D18" s="119">
        <v>1</v>
      </c>
      <c r="E18" s="114">
        <v>3000</v>
      </c>
      <c r="F18" s="114">
        <v>300</v>
      </c>
      <c r="G18" s="114"/>
      <c r="H18" s="114"/>
      <c r="I18" s="114"/>
      <c r="J18" s="114"/>
      <c r="K18" s="114"/>
      <c r="L18" s="114"/>
      <c r="M18" s="114"/>
      <c r="N18" s="114"/>
      <c r="O18" s="114">
        <v>2000</v>
      </c>
      <c r="P18" s="114"/>
      <c r="Q18" s="115">
        <f t="shared" si="0"/>
        <v>5300</v>
      </c>
      <c r="R18" s="113"/>
    </row>
    <row r="19" spans="1:18" s="101" customFormat="1" ht="12.75" x14ac:dyDescent="0.25">
      <c r="A19" s="100"/>
      <c r="B19" s="296"/>
      <c r="C19" s="112" t="s">
        <v>89</v>
      </c>
      <c r="D19" s="119">
        <v>1</v>
      </c>
      <c r="E19" s="114"/>
      <c r="F19" s="114">
        <v>200</v>
      </c>
      <c r="G19" s="114"/>
      <c r="H19" s="114">
        <v>3440</v>
      </c>
      <c r="I19" s="114"/>
      <c r="J19" s="114"/>
      <c r="K19" s="114"/>
      <c r="L19" s="114"/>
      <c r="M19" s="114"/>
      <c r="N19" s="114"/>
      <c r="O19" s="114">
        <v>2000</v>
      </c>
      <c r="P19" s="114"/>
      <c r="Q19" s="115">
        <f t="shared" si="0"/>
        <v>5640</v>
      </c>
      <c r="R19" s="113"/>
    </row>
    <row r="20" spans="1:18" s="101" customFormat="1" ht="12.75" x14ac:dyDescent="0.25">
      <c r="A20" s="100"/>
      <c r="B20" s="296"/>
      <c r="C20" s="112" t="s">
        <v>217</v>
      </c>
      <c r="D20" s="113">
        <v>1</v>
      </c>
      <c r="E20" s="114"/>
      <c r="F20" s="114">
        <v>300</v>
      </c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5"/>
      <c r="R20" s="113"/>
    </row>
    <row r="21" spans="1:18" s="101" customFormat="1" ht="12.75" x14ac:dyDescent="0.25">
      <c r="A21" s="100"/>
      <c r="B21" s="296"/>
      <c r="C21" s="112" t="s">
        <v>91</v>
      </c>
      <c r="D21" s="113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5"/>
      <c r="R21" s="113"/>
    </row>
    <row r="22" spans="1:18" s="101" customFormat="1" ht="12.75" x14ac:dyDescent="0.25">
      <c r="A22" s="100"/>
      <c r="B22" s="296"/>
      <c r="C22" s="112" t="s">
        <v>92</v>
      </c>
      <c r="D22" s="113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5"/>
      <c r="R22" s="113"/>
    </row>
    <row r="23" spans="1:18" s="101" customFormat="1" ht="12.75" hidden="1" x14ac:dyDescent="0.25">
      <c r="A23" s="100"/>
      <c r="B23" s="309" t="s">
        <v>95</v>
      </c>
      <c r="C23" s="112" t="s">
        <v>87</v>
      </c>
      <c r="D23" s="113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5"/>
      <c r="R23" s="113"/>
    </row>
    <row r="24" spans="1:18" s="101" customFormat="1" ht="12.75" hidden="1" x14ac:dyDescent="0.25">
      <c r="A24" s="100"/>
      <c r="B24" s="310"/>
      <c r="C24" s="112" t="s">
        <v>88</v>
      </c>
      <c r="D24" s="113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5"/>
      <c r="R24" s="113"/>
    </row>
    <row r="25" spans="1:18" s="101" customFormat="1" ht="12.75" hidden="1" x14ac:dyDescent="0.25">
      <c r="A25" s="100"/>
      <c r="B25" s="310"/>
      <c r="C25" s="112" t="s">
        <v>89</v>
      </c>
      <c r="D25" s="113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5"/>
      <c r="R25" s="113"/>
    </row>
    <row r="26" spans="1:18" s="101" customFormat="1" ht="12.75" hidden="1" x14ac:dyDescent="0.25">
      <c r="A26" s="100"/>
      <c r="B26" s="310"/>
      <c r="C26" s="112" t="s">
        <v>90</v>
      </c>
      <c r="D26" s="113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5"/>
      <c r="R26" s="113"/>
    </row>
    <row r="27" spans="1:18" s="101" customFormat="1" ht="12.75" hidden="1" x14ac:dyDescent="0.25">
      <c r="A27" s="100"/>
      <c r="B27" s="310"/>
      <c r="C27" s="112" t="s">
        <v>91</v>
      </c>
      <c r="D27" s="113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5"/>
      <c r="R27" s="113"/>
    </row>
    <row r="28" spans="1:18" s="101" customFormat="1" ht="12.75" hidden="1" x14ac:dyDescent="0.25">
      <c r="A28" s="100"/>
      <c r="B28" s="311"/>
      <c r="C28" s="112" t="s">
        <v>92</v>
      </c>
      <c r="D28" s="113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5"/>
      <c r="R28" s="113"/>
    </row>
    <row r="29" spans="1:18" s="101" customFormat="1" ht="12" hidden="1" customHeight="1" x14ac:dyDescent="0.25">
      <c r="A29" s="100"/>
      <c r="B29" s="297" t="s">
        <v>96</v>
      </c>
      <c r="C29" s="112" t="s">
        <v>87</v>
      </c>
      <c r="D29" s="113"/>
      <c r="E29" s="114"/>
      <c r="F29" s="114"/>
      <c r="G29" s="114">
        <v>50000</v>
      </c>
      <c r="H29" s="114"/>
      <c r="I29" s="114"/>
      <c r="J29" s="114"/>
      <c r="K29" s="114"/>
      <c r="L29" s="114"/>
      <c r="M29" s="114"/>
      <c r="N29" s="114"/>
      <c r="O29" s="114"/>
      <c r="P29" s="114"/>
      <c r="Q29" s="115"/>
      <c r="R29" s="113"/>
    </row>
    <row r="30" spans="1:18" s="101" customFormat="1" ht="12.75" x14ac:dyDescent="0.25">
      <c r="A30" s="100"/>
      <c r="B30" s="298"/>
      <c r="C30" s="112" t="s">
        <v>88</v>
      </c>
      <c r="D30" s="113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5"/>
      <c r="R30" s="113"/>
    </row>
    <row r="31" spans="1:18" s="101" customFormat="1" ht="12.75" x14ac:dyDescent="0.25">
      <c r="A31" s="100"/>
      <c r="B31" s="298"/>
      <c r="C31" s="112" t="s">
        <v>89</v>
      </c>
      <c r="D31" s="113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5"/>
      <c r="R31" s="113"/>
    </row>
    <row r="32" spans="1:18" s="101" customFormat="1" ht="12.75" x14ac:dyDescent="0.25">
      <c r="A32" s="100"/>
      <c r="B32" s="298"/>
      <c r="C32" s="112" t="s">
        <v>90</v>
      </c>
      <c r="D32" s="113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5"/>
      <c r="R32" s="113"/>
    </row>
    <row r="33" spans="1:18" s="101" customFormat="1" ht="12.75" x14ac:dyDescent="0.25">
      <c r="A33" s="100"/>
      <c r="B33" s="298"/>
      <c r="C33" s="112" t="s">
        <v>91</v>
      </c>
      <c r="D33" s="113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5"/>
      <c r="R33" s="113"/>
    </row>
    <row r="34" spans="1:18" s="101" customFormat="1" ht="12.75" x14ac:dyDescent="0.25">
      <c r="A34" s="100"/>
      <c r="B34" s="299"/>
      <c r="C34" s="112" t="s">
        <v>92</v>
      </c>
      <c r="D34" s="113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5"/>
      <c r="R34" s="113"/>
    </row>
    <row r="35" spans="1:18" s="101" customFormat="1" ht="12.75" x14ac:dyDescent="0.25">
      <c r="A35" s="100"/>
      <c r="B35" s="312" t="s">
        <v>97</v>
      </c>
      <c r="C35" s="112" t="s">
        <v>87</v>
      </c>
      <c r="D35" s="113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5"/>
      <c r="R35" s="113"/>
    </row>
    <row r="36" spans="1:18" s="101" customFormat="1" ht="12.75" x14ac:dyDescent="0.25">
      <c r="A36" s="100"/>
      <c r="B36" s="313"/>
      <c r="C36" s="112" t="s">
        <v>88</v>
      </c>
      <c r="D36" s="113">
        <v>1</v>
      </c>
      <c r="E36" s="114">
        <v>5000</v>
      </c>
      <c r="F36" s="114">
        <v>300</v>
      </c>
      <c r="G36" s="114"/>
      <c r="H36" s="114"/>
      <c r="I36" s="114"/>
      <c r="J36" s="114"/>
      <c r="K36" s="114"/>
      <c r="L36" s="114"/>
      <c r="M36" s="114"/>
      <c r="N36" s="114"/>
      <c r="O36" s="114">
        <v>2000</v>
      </c>
      <c r="P36" s="114"/>
      <c r="Q36" s="115">
        <f t="shared" si="0"/>
        <v>7300</v>
      </c>
      <c r="R36" s="113"/>
    </row>
    <row r="37" spans="1:18" s="101" customFormat="1" ht="12.75" x14ac:dyDescent="0.25">
      <c r="A37" s="100"/>
      <c r="B37" s="313"/>
      <c r="C37" s="112" t="s">
        <v>89</v>
      </c>
      <c r="D37" s="113">
        <v>4</v>
      </c>
      <c r="E37" s="114"/>
      <c r="F37" s="114">
        <v>600</v>
      </c>
      <c r="G37" s="114"/>
      <c r="H37" s="114">
        <v>7820</v>
      </c>
      <c r="I37" s="114"/>
      <c r="J37" s="114"/>
      <c r="K37" s="114"/>
      <c r="L37" s="114"/>
      <c r="M37" s="114"/>
      <c r="N37" s="114"/>
      <c r="O37" s="114"/>
      <c r="P37" s="114"/>
      <c r="Q37" s="115">
        <f t="shared" si="0"/>
        <v>8420</v>
      </c>
      <c r="R37" s="113"/>
    </row>
    <row r="38" spans="1:18" s="101" customFormat="1" ht="12.75" x14ac:dyDescent="0.25">
      <c r="A38" s="100"/>
      <c r="B38" s="313"/>
      <c r="C38" s="112" t="s">
        <v>91</v>
      </c>
      <c r="D38" s="113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5"/>
      <c r="R38" s="113"/>
    </row>
    <row r="39" spans="1:18" s="101" customFormat="1" ht="12.75" x14ac:dyDescent="0.25">
      <c r="A39" s="100"/>
      <c r="B39" s="314"/>
      <c r="C39" s="112" t="s">
        <v>92</v>
      </c>
      <c r="D39" s="113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5"/>
      <c r="R39" s="113"/>
    </row>
    <row r="40" spans="1:18" s="101" customFormat="1" ht="12" customHeight="1" x14ac:dyDescent="0.25">
      <c r="A40" s="100"/>
      <c r="B40" s="309" t="s">
        <v>98</v>
      </c>
      <c r="C40" s="112" t="s">
        <v>87</v>
      </c>
      <c r="D40" s="113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5"/>
      <c r="R40" s="113"/>
    </row>
    <row r="41" spans="1:18" s="101" customFormat="1" ht="12.75" x14ac:dyDescent="0.25">
      <c r="A41" s="100"/>
      <c r="B41" s="310"/>
      <c r="C41" s="112" t="s">
        <v>88</v>
      </c>
      <c r="D41" s="113">
        <v>1</v>
      </c>
      <c r="E41" s="114">
        <v>6000</v>
      </c>
      <c r="F41" s="114">
        <v>300</v>
      </c>
      <c r="G41" s="114"/>
      <c r="H41" s="114"/>
      <c r="I41" s="114"/>
      <c r="J41" s="114"/>
      <c r="K41" s="114"/>
      <c r="L41" s="114"/>
      <c r="M41" s="114"/>
      <c r="N41" s="114"/>
      <c r="O41" s="114">
        <v>2000</v>
      </c>
      <c r="P41" s="114"/>
      <c r="Q41" s="115">
        <f t="shared" si="0"/>
        <v>8300</v>
      </c>
      <c r="R41" s="113"/>
    </row>
    <row r="42" spans="1:18" s="101" customFormat="1" ht="12.75" x14ac:dyDescent="0.25">
      <c r="A42" s="100"/>
      <c r="B42" s="310"/>
      <c r="C42" s="112" t="s">
        <v>89</v>
      </c>
      <c r="D42" s="113">
        <v>4</v>
      </c>
      <c r="E42" s="114"/>
      <c r="F42" s="114">
        <v>600</v>
      </c>
      <c r="G42" s="114"/>
      <c r="H42" s="114">
        <v>7820</v>
      </c>
      <c r="I42" s="114"/>
      <c r="J42" s="114"/>
      <c r="K42" s="114"/>
      <c r="L42" s="114"/>
      <c r="M42" s="114"/>
      <c r="N42" s="114"/>
      <c r="O42" s="114">
        <v>2000</v>
      </c>
      <c r="P42" s="114"/>
      <c r="Q42" s="115">
        <f t="shared" si="0"/>
        <v>10420</v>
      </c>
      <c r="R42" s="113"/>
    </row>
    <row r="43" spans="1:18" s="101" customFormat="1" ht="12.75" x14ac:dyDescent="0.25">
      <c r="A43" s="100"/>
      <c r="B43" s="310"/>
      <c r="C43" s="112" t="s">
        <v>217</v>
      </c>
      <c r="D43" s="113">
        <v>1</v>
      </c>
      <c r="E43" s="114"/>
      <c r="F43" s="114">
        <v>300</v>
      </c>
      <c r="G43" s="114"/>
      <c r="H43" s="114"/>
      <c r="I43" s="114"/>
      <c r="J43" s="114"/>
      <c r="K43" s="114"/>
      <c r="L43" s="114"/>
      <c r="M43" s="114"/>
      <c r="N43" s="114"/>
      <c r="O43" s="114">
        <v>2000</v>
      </c>
      <c r="P43" s="114"/>
      <c r="Q43" s="115">
        <f t="shared" si="0"/>
        <v>2300</v>
      </c>
      <c r="R43" s="113"/>
    </row>
    <row r="44" spans="1:18" s="101" customFormat="1" ht="12.75" x14ac:dyDescent="0.25">
      <c r="A44" s="100"/>
      <c r="B44" s="310"/>
      <c r="C44" s="112" t="s">
        <v>91</v>
      </c>
      <c r="D44" s="113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5"/>
      <c r="R44" s="113"/>
    </row>
    <row r="45" spans="1:18" s="101" customFormat="1" ht="12.75" x14ac:dyDescent="0.25">
      <c r="A45" s="100"/>
      <c r="B45" s="311"/>
      <c r="C45" s="112" t="s">
        <v>92</v>
      </c>
      <c r="D45" s="113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5"/>
      <c r="R45" s="113"/>
    </row>
    <row r="46" spans="1:18" s="101" customFormat="1" ht="12" customHeight="1" x14ac:dyDescent="0.25">
      <c r="A46" s="100"/>
      <c r="B46" s="297" t="s">
        <v>99</v>
      </c>
      <c r="C46" s="112" t="s">
        <v>87</v>
      </c>
      <c r="D46" s="113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5"/>
      <c r="R46" s="113"/>
    </row>
    <row r="47" spans="1:18" s="101" customFormat="1" ht="12.75" x14ac:dyDescent="0.25">
      <c r="A47" s="100"/>
      <c r="B47" s="298"/>
      <c r="C47" s="112" t="s">
        <v>88</v>
      </c>
      <c r="D47" s="113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5"/>
      <c r="R47" s="113"/>
    </row>
    <row r="48" spans="1:18" s="101" customFormat="1" ht="12.75" x14ac:dyDescent="0.25">
      <c r="A48" s="100"/>
      <c r="B48" s="298"/>
      <c r="C48" s="112" t="s">
        <v>89</v>
      </c>
      <c r="D48" s="113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5"/>
      <c r="R48" s="113"/>
    </row>
    <row r="49" spans="1:18" s="101" customFormat="1" ht="12.75" x14ac:dyDescent="0.25">
      <c r="A49" s="100"/>
      <c r="B49" s="298"/>
      <c r="C49" s="112" t="s">
        <v>90</v>
      </c>
      <c r="D49" s="113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5"/>
      <c r="R49" s="113"/>
    </row>
    <row r="50" spans="1:18" s="101" customFormat="1" ht="12.75" x14ac:dyDescent="0.25">
      <c r="A50" s="100"/>
      <c r="B50" s="298"/>
      <c r="C50" s="112" t="s">
        <v>91</v>
      </c>
      <c r="D50" s="113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5"/>
      <c r="R50" s="113"/>
    </row>
    <row r="51" spans="1:18" s="101" customFormat="1" ht="12.75" x14ac:dyDescent="0.25">
      <c r="A51" s="100"/>
      <c r="B51" s="299"/>
      <c r="C51" s="112" t="s">
        <v>92</v>
      </c>
      <c r="D51" s="113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5"/>
      <c r="R51" s="113"/>
    </row>
    <row r="52" spans="1:18" s="101" customFormat="1" ht="12.75" customHeight="1" x14ac:dyDescent="0.25">
      <c r="A52" s="100"/>
      <c r="B52" s="300" t="s">
        <v>100</v>
      </c>
      <c r="C52" s="112" t="s">
        <v>88</v>
      </c>
      <c r="D52" s="113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5"/>
      <c r="R52" s="120"/>
    </row>
    <row r="53" spans="1:18" s="101" customFormat="1" ht="15.75" customHeight="1" x14ac:dyDescent="0.25">
      <c r="A53" s="100"/>
      <c r="B53" s="301"/>
      <c r="C53" s="112" t="s">
        <v>89</v>
      </c>
      <c r="D53" s="113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5"/>
      <c r="R53" s="120"/>
    </row>
    <row r="54" spans="1:18" s="101" customFormat="1" ht="44.25" customHeight="1" thickBot="1" x14ac:dyDescent="0.3">
      <c r="A54" s="100"/>
      <c r="B54" s="302"/>
      <c r="C54" s="121" t="s">
        <v>90</v>
      </c>
      <c r="D54" s="122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15"/>
      <c r="R54" s="124"/>
    </row>
    <row r="55" spans="1:18" s="101" customFormat="1" ht="12.75" customHeight="1" x14ac:dyDescent="0.25">
      <c r="A55" s="100"/>
      <c r="B55" s="303" t="s">
        <v>101</v>
      </c>
      <c r="C55" s="112" t="s">
        <v>88</v>
      </c>
      <c r="D55" s="113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5"/>
      <c r="R55" s="120"/>
    </row>
    <row r="56" spans="1:18" s="101" customFormat="1" ht="15.75" customHeight="1" x14ac:dyDescent="0.25">
      <c r="A56" s="100"/>
      <c r="B56" s="304"/>
      <c r="C56" s="112" t="s">
        <v>89</v>
      </c>
      <c r="D56" s="113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5"/>
      <c r="R56" s="120"/>
    </row>
    <row r="57" spans="1:18" s="101" customFormat="1" ht="72" customHeight="1" thickBot="1" x14ac:dyDescent="0.3">
      <c r="A57" s="100"/>
      <c r="B57" s="305"/>
      <c r="C57" s="121" t="s">
        <v>102</v>
      </c>
      <c r="D57" s="122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15"/>
      <c r="R57" s="124"/>
    </row>
    <row r="58" spans="1:18" s="129" customFormat="1" ht="13.5" thickBot="1" x14ac:dyDescent="0.3">
      <c r="A58" s="125"/>
      <c r="B58" s="306" t="s">
        <v>103</v>
      </c>
      <c r="C58" s="307"/>
      <c r="D58" s="126"/>
      <c r="E58" s="127">
        <v>18750</v>
      </c>
      <c r="F58" s="127">
        <v>5100</v>
      </c>
      <c r="G58" s="127"/>
      <c r="H58" s="127">
        <f t="shared" ref="H58:P58" si="1">SUM(H10:H57)</f>
        <v>26900</v>
      </c>
      <c r="I58" s="127">
        <f t="shared" si="1"/>
        <v>0</v>
      </c>
      <c r="J58" s="127">
        <f t="shared" si="1"/>
        <v>0</v>
      </c>
      <c r="K58" s="127">
        <f t="shared" si="1"/>
        <v>0</v>
      </c>
      <c r="L58" s="127">
        <f t="shared" si="1"/>
        <v>0</v>
      </c>
      <c r="M58" s="127">
        <f t="shared" si="1"/>
        <v>0</v>
      </c>
      <c r="N58" s="127">
        <f t="shared" si="1"/>
        <v>0</v>
      </c>
      <c r="O58" s="127">
        <v>24000</v>
      </c>
      <c r="P58" s="127">
        <f t="shared" si="1"/>
        <v>0</v>
      </c>
      <c r="Q58" s="127">
        <f>SUM(Q10:Q54)</f>
        <v>68700</v>
      </c>
      <c r="R58" s="128"/>
    </row>
    <row r="59" spans="1:18" s="101" customFormat="1" ht="12.75" x14ac:dyDescent="0.25">
      <c r="A59" s="100"/>
      <c r="B59" s="130"/>
      <c r="C59" s="131"/>
      <c r="Q59" s="102"/>
    </row>
    <row r="60" spans="1:18" x14ac:dyDescent="0.25">
      <c r="Q60" s="133"/>
    </row>
    <row r="61" spans="1:18" x14ac:dyDescent="0.25">
      <c r="Q61" s="133"/>
    </row>
    <row r="63" spans="1:18" x14ac:dyDescent="0.25">
      <c r="C63" s="134"/>
    </row>
  </sheetData>
  <mergeCells count="16">
    <mergeCell ref="B4:B9"/>
    <mergeCell ref="B46:B51"/>
    <mergeCell ref="B52:B54"/>
    <mergeCell ref="B55:B57"/>
    <mergeCell ref="B58:C58"/>
    <mergeCell ref="B10:B16"/>
    <mergeCell ref="B17:B22"/>
    <mergeCell ref="B23:B28"/>
    <mergeCell ref="B29:B34"/>
    <mergeCell ref="B35:B39"/>
    <mergeCell ref="B40:B45"/>
    <mergeCell ref="B1:C1"/>
    <mergeCell ref="B2:B3"/>
    <mergeCell ref="C2:C3"/>
    <mergeCell ref="D2:D3"/>
    <mergeCell ref="R2:R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opLeftCell="A46" workbookViewId="0">
      <selection activeCell="E59" sqref="E59"/>
    </sheetView>
  </sheetViews>
  <sheetFormatPr defaultColWidth="8.7109375" defaultRowHeight="12.75" x14ac:dyDescent="0.25"/>
  <cols>
    <col min="1" max="1" width="6.140625" style="100" customWidth="1"/>
    <col min="2" max="2" width="38" style="130" customWidth="1"/>
    <col min="3" max="3" width="27.5703125" style="137" customWidth="1"/>
    <col min="4" max="4" width="20.7109375" style="138" customWidth="1"/>
    <col min="5" max="5" width="12.7109375" style="138" customWidth="1"/>
    <col min="6" max="6" width="44.7109375" style="101" customWidth="1"/>
    <col min="7" max="7" width="13.140625" style="101" customWidth="1"/>
    <col min="8" max="8" width="8.7109375" style="101"/>
    <col min="9" max="9" width="8.7109375" style="101" customWidth="1"/>
    <col min="10" max="11" width="18.42578125" style="101" customWidth="1"/>
    <col min="12" max="13" width="11.7109375" style="101" customWidth="1"/>
    <col min="14" max="14" width="13.28515625" style="101" customWidth="1"/>
    <col min="15" max="24" width="11.7109375" style="101" customWidth="1"/>
    <col min="25" max="25" width="19.7109375" style="101" customWidth="1"/>
    <col min="26" max="16384" width="8.7109375" style="101"/>
  </cols>
  <sheetData>
    <row r="1" spans="1:25" ht="29.25" thickBot="1" x14ac:dyDescent="0.3">
      <c r="B1" s="136" t="s">
        <v>218</v>
      </c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</row>
    <row r="2" spans="1:25" ht="26.25" thickBot="1" x14ac:dyDescent="0.3">
      <c r="A2" s="140" t="s">
        <v>4</v>
      </c>
      <c r="B2" s="141" t="s">
        <v>104</v>
      </c>
      <c r="C2" s="142" t="s">
        <v>105</v>
      </c>
      <c r="D2" s="142" t="s">
        <v>106</v>
      </c>
      <c r="E2" s="142" t="s">
        <v>107</v>
      </c>
      <c r="F2" s="143" t="s">
        <v>72</v>
      </c>
      <c r="G2" s="139"/>
      <c r="H2" s="139"/>
      <c r="I2" s="139"/>
      <c r="J2" s="139"/>
      <c r="K2" s="139"/>
      <c r="L2" s="139"/>
      <c r="M2" s="272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</row>
    <row r="3" spans="1:25" s="148" customFormat="1" ht="13.5" thickBot="1" x14ac:dyDescent="0.3">
      <c r="A3" s="144"/>
      <c r="B3" s="145"/>
      <c r="C3" s="146"/>
      <c r="D3" s="146"/>
      <c r="E3" s="146">
        <f>SUM(E4, E5, E9,E10, E11, E12, E13, E14, E15, E16, E17, E18, E19, E20, E21, E22, E23, E24, E25)</f>
        <v>2685580</v>
      </c>
      <c r="F3" s="147"/>
      <c r="G3" s="139"/>
      <c r="H3" s="139"/>
      <c r="I3" s="139"/>
      <c r="J3" s="139"/>
      <c r="K3" s="139"/>
      <c r="L3" s="139"/>
      <c r="M3" s="272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</row>
    <row r="4" spans="1:25" ht="25.5" x14ac:dyDescent="0.25">
      <c r="A4" s="149">
        <v>1</v>
      </c>
      <c r="B4" s="150" t="s">
        <v>108</v>
      </c>
      <c r="C4" s="151">
        <v>15</v>
      </c>
      <c r="D4" s="152">
        <v>8600</v>
      </c>
      <c r="E4" s="153">
        <f>C4*D4*12</f>
        <v>1548000</v>
      </c>
      <c r="F4" s="154"/>
      <c r="G4" s="139"/>
      <c r="H4" s="139"/>
      <c r="I4" s="139"/>
      <c r="J4" s="139"/>
      <c r="K4" s="139"/>
      <c r="L4" s="139"/>
      <c r="M4" s="272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</row>
    <row r="5" spans="1:25" x14ac:dyDescent="0.25">
      <c r="A5" s="155">
        <v>2</v>
      </c>
      <c r="B5" s="156" t="s">
        <v>109</v>
      </c>
      <c r="C5" s="157">
        <v>1</v>
      </c>
      <c r="D5" s="158">
        <v>55800</v>
      </c>
      <c r="E5" s="159">
        <f>C5*D5*12</f>
        <v>669600</v>
      </c>
      <c r="F5" s="160"/>
      <c r="G5" s="139"/>
      <c r="H5" s="139"/>
      <c r="I5" s="139"/>
      <c r="J5" s="139"/>
      <c r="K5" s="139"/>
      <c r="L5" s="139"/>
      <c r="M5" s="273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</row>
    <row r="6" spans="1:25" x14ac:dyDescent="0.25">
      <c r="A6" s="155"/>
      <c r="B6" s="156"/>
      <c r="C6" s="157"/>
      <c r="D6" s="158"/>
      <c r="E6" s="159"/>
      <c r="F6" s="160"/>
      <c r="G6" s="139"/>
      <c r="H6" s="139"/>
      <c r="I6" s="139"/>
      <c r="J6" s="139"/>
      <c r="K6" s="139"/>
      <c r="L6" s="139"/>
      <c r="M6" s="273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</row>
    <row r="7" spans="1:25" x14ac:dyDescent="0.25">
      <c r="A7" s="155"/>
      <c r="B7" s="156"/>
      <c r="C7" s="157"/>
      <c r="D7" s="158"/>
      <c r="E7" s="159"/>
      <c r="F7" s="160"/>
      <c r="G7" s="139"/>
      <c r="H7" s="139"/>
      <c r="I7" s="139"/>
      <c r="J7" s="139"/>
      <c r="K7" s="139"/>
      <c r="L7" s="139"/>
      <c r="M7" s="186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</row>
    <row r="8" spans="1:25" x14ac:dyDescent="0.25">
      <c r="A8" s="155"/>
      <c r="B8" s="156"/>
      <c r="C8" s="157"/>
      <c r="D8" s="158"/>
      <c r="E8" s="159"/>
      <c r="F8" s="160"/>
      <c r="G8" s="139"/>
      <c r="H8" s="139"/>
      <c r="I8" s="139"/>
      <c r="J8" s="139"/>
      <c r="K8" s="139"/>
      <c r="L8" s="139"/>
      <c r="M8" s="186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</row>
    <row r="9" spans="1:25" ht="25.5" x14ac:dyDescent="0.25">
      <c r="A9" s="155">
        <v>6</v>
      </c>
      <c r="B9" s="161" t="s">
        <v>110</v>
      </c>
      <c r="C9" s="162"/>
      <c r="D9" s="163"/>
      <c r="E9" s="164">
        <v>355380</v>
      </c>
      <c r="F9" s="160" t="s">
        <v>111</v>
      </c>
      <c r="M9" s="186"/>
    </row>
    <row r="10" spans="1:25" ht="63.75" customHeight="1" x14ac:dyDescent="0.25">
      <c r="A10" s="155">
        <v>6</v>
      </c>
      <c r="B10" s="161" t="s">
        <v>112</v>
      </c>
      <c r="C10" s="165" t="s">
        <v>113</v>
      </c>
      <c r="D10" s="163"/>
      <c r="E10" s="164">
        <v>68700</v>
      </c>
      <c r="F10" s="160" t="s">
        <v>114</v>
      </c>
      <c r="M10" s="186"/>
    </row>
    <row r="11" spans="1:25" x14ac:dyDescent="0.25">
      <c r="A11" s="155">
        <v>15</v>
      </c>
      <c r="B11" s="156" t="s">
        <v>115</v>
      </c>
      <c r="C11" s="157"/>
      <c r="D11" s="158"/>
      <c r="E11" s="159">
        <v>5000</v>
      </c>
      <c r="F11" s="160"/>
      <c r="M11" s="186"/>
    </row>
    <row r="12" spans="1:25" ht="39" customHeight="1" x14ac:dyDescent="0.25">
      <c r="A12" s="155">
        <v>18</v>
      </c>
      <c r="B12" s="156" t="s">
        <v>174</v>
      </c>
      <c r="C12" s="166"/>
      <c r="D12" s="159"/>
      <c r="E12" s="159"/>
      <c r="F12" s="160"/>
      <c r="M12" s="186"/>
    </row>
    <row r="13" spans="1:25" ht="16.350000000000001" customHeight="1" x14ac:dyDescent="0.25">
      <c r="A13" s="155">
        <v>19</v>
      </c>
      <c r="B13" s="156" t="s">
        <v>116</v>
      </c>
      <c r="C13" s="166"/>
      <c r="D13" s="159"/>
      <c r="E13" s="159">
        <f>0</f>
        <v>0</v>
      </c>
      <c r="F13" s="160"/>
      <c r="M13" s="186"/>
    </row>
    <row r="14" spans="1:25" ht="17.100000000000001" customHeight="1" x14ac:dyDescent="0.25">
      <c r="A14" s="155">
        <v>23</v>
      </c>
      <c r="B14" s="156" t="s">
        <v>117</v>
      </c>
      <c r="C14" s="166"/>
      <c r="D14" s="159"/>
      <c r="E14" s="159">
        <v>0</v>
      </c>
      <c r="F14" s="160"/>
      <c r="M14" s="186"/>
    </row>
    <row r="15" spans="1:25" ht="38.25" customHeight="1" x14ac:dyDescent="0.25">
      <c r="A15" s="155">
        <v>26</v>
      </c>
      <c r="B15" s="156" t="s">
        <v>118</v>
      </c>
      <c r="C15" s="166"/>
      <c r="D15" s="159"/>
      <c r="E15" s="159">
        <v>2400</v>
      </c>
      <c r="F15" s="160"/>
      <c r="M15" s="186"/>
    </row>
    <row r="16" spans="1:25" ht="26.1" customHeight="1" x14ac:dyDescent="0.25">
      <c r="A16" s="155">
        <v>27</v>
      </c>
      <c r="B16" s="156" t="s">
        <v>119</v>
      </c>
      <c r="C16" s="166"/>
      <c r="D16" s="159"/>
      <c r="E16" s="159">
        <v>0</v>
      </c>
      <c r="F16" s="160"/>
      <c r="M16" s="186"/>
    </row>
    <row r="17" spans="1:13" x14ac:dyDescent="0.25">
      <c r="A17" s="155">
        <v>28</v>
      </c>
      <c r="B17" s="156" t="s">
        <v>120</v>
      </c>
      <c r="C17" s="166"/>
      <c r="D17" s="159"/>
      <c r="E17" s="159">
        <v>0</v>
      </c>
      <c r="F17" s="160"/>
      <c r="M17" s="186"/>
    </row>
    <row r="18" spans="1:13" x14ac:dyDescent="0.25">
      <c r="A18" s="155">
        <v>30</v>
      </c>
      <c r="B18" s="156" t="s">
        <v>121</v>
      </c>
      <c r="C18" s="166"/>
      <c r="D18" s="159"/>
      <c r="E18" s="159">
        <v>4500</v>
      </c>
      <c r="F18" s="160"/>
      <c r="M18" s="186"/>
    </row>
    <row r="19" spans="1:13" ht="25.5" x14ac:dyDescent="0.25">
      <c r="A19" s="155">
        <v>31</v>
      </c>
      <c r="B19" s="156" t="s">
        <v>122</v>
      </c>
      <c r="C19" s="166"/>
      <c r="D19" s="159"/>
      <c r="E19" s="159">
        <v>12000</v>
      </c>
      <c r="F19" s="167"/>
      <c r="M19" s="186"/>
    </row>
    <row r="20" spans="1:13" x14ac:dyDescent="0.25">
      <c r="A20" s="155">
        <v>34</v>
      </c>
      <c r="B20" s="156" t="s">
        <v>123</v>
      </c>
      <c r="C20" s="166"/>
      <c r="D20" s="159"/>
      <c r="E20" s="159">
        <v>0</v>
      </c>
      <c r="F20" s="167"/>
      <c r="M20" s="186"/>
    </row>
    <row r="21" spans="1:13" x14ac:dyDescent="0.25">
      <c r="A21" s="155">
        <v>35</v>
      </c>
      <c r="B21" s="156" t="s">
        <v>124</v>
      </c>
      <c r="C21" s="166"/>
      <c r="D21" s="159"/>
      <c r="E21" s="159">
        <v>0</v>
      </c>
      <c r="F21" s="167"/>
      <c r="M21" s="274"/>
    </row>
    <row r="22" spans="1:13" x14ac:dyDescent="0.25">
      <c r="A22" s="155">
        <v>36</v>
      </c>
      <c r="B22" s="156" t="s">
        <v>125</v>
      </c>
      <c r="C22" s="166"/>
      <c r="D22" s="159"/>
      <c r="E22" s="159">
        <v>10000</v>
      </c>
      <c r="F22" s="167" t="s">
        <v>175</v>
      </c>
    </row>
    <row r="23" spans="1:13" x14ac:dyDescent="0.25">
      <c r="A23" s="155">
        <v>42</v>
      </c>
      <c r="B23" s="161" t="s">
        <v>126</v>
      </c>
      <c r="C23" s="166"/>
      <c r="D23" s="159"/>
      <c r="E23" s="159">
        <v>10000</v>
      </c>
      <c r="F23" s="167"/>
    </row>
    <row r="24" spans="1:13" x14ac:dyDescent="0.25">
      <c r="A24" s="155"/>
      <c r="B24" s="156" t="s">
        <v>127</v>
      </c>
      <c r="C24" s="166"/>
      <c r="D24" s="159"/>
      <c r="E24" s="159">
        <v>0</v>
      </c>
      <c r="F24" s="160"/>
    </row>
    <row r="25" spans="1:13" x14ac:dyDescent="0.25">
      <c r="A25" s="155">
        <v>44</v>
      </c>
      <c r="B25" s="161" t="s">
        <v>176</v>
      </c>
      <c r="C25" s="166"/>
      <c r="D25" s="159"/>
      <c r="E25" s="159">
        <v>0</v>
      </c>
      <c r="F25" s="160"/>
    </row>
    <row r="26" spans="1:13" x14ac:dyDescent="0.25">
      <c r="A26" s="155"/>
      <c r="B26" s="156"/>
      <c r="C26" s="166"/>
      <c r="D26" s="159"/>
      <c r="E26" s="159"/>
      <c r="F26" s="160"/>
    </row>
    <row r="27" spans="1:13" x14ac:dyDescent="0.25">
      <c r="A27" s="168" t="s">
        <v>128</v>
      </c>
      <c r="B27" s="169" t="s">
        <v>129</v>
      </c>
      <c r="C27" s="170"/>
      <c r="D27" s="171"/>
      <c r="E27" s="172">
        <f>E28+E29+E30+E31+E32+E33</f>
        <v>100000</v>
      </c>
      <c r="F27" s="173"/>
    </row>
    <row r="28" spans="1:13" x14ac:dyDescent="0.25">
      <c r="A28" s="155">
        <v>1</v>
      </c>
      <c r="B28" s="156" t="s">
        <v>177</v>
      </c>
      <c r="C28" s="157"/>
      <c r="D28" s="158"/>
      <c r="E28" s="159">
        <v>60000</v>
      </c>
      <c r="F28" s="160"/>
    </row>
    <row r="29" spans="1:13" x14ac:dyDescent="0.25">
      <c r="A29" s="155">
        <v>2</v>
      </c>
      <c r="B29" s="156" t="s">
        <v>265</v>
      </c>
      <c r="C29" s="157"/>
      <c r="D29" s="158"/>
      <c r="E29" s="159">
        <v>40000</v>
      </c>
      <c r="F29" s="160"/>
    </row>
    <row r="30" spans="1:13" x14ac:dyDescent="0.25">
      <c r="A30" s="155">
        <v>3</v>
      </c>
      <c r="B30" s="156" t="s">
        <v>130</v>
      </c>
      <c r="C30" s="157"/>
      <c r="D30" s="158"/>
      <c r="E30" s="159">
        <v>0</v>
      </c>
      <c r="F30" s="160"/>
    </row>
    <row r="31" spans="1:13" x14ac:dyDescent="0.25">
      <c r="A31" s="155">
        <v>4</v>
      </c>
      <c r="B31" s="174" t="s">
        <v>131</v>
      </c>
      <c r="C31" s="157"/>
      <c r="D31" s="158"/>
      <c r="E31" s="159"/>
      <c r="F31" s="160"/>
    </row>
    <row r="32" spans="1:13" x14ac:dyDescent="0.25">
      <c r="A32" s="155">
        <v>5</v>
      </c>
      <c r="B32" s="174" t="s">
        <v>132</v>
      </c>
      <c r="C32" s="157"/>
      <c r="D32" s="158"/>
      <c r="E32" s="159"/>
      <c r="F32" s="160"/>
    </row>
    <row r="33" spans="1:12" ht="13.5" thickBot="1" x14ac:dyDescent="0.3">
      <c r="A33" s="155">
        <v>6</v>
      </c>
      <c r="B33" s="175" t="s">
        <v>133</v>
      </c>
      <c r="C33" s="176"/>
      <c r="D33" s="177"/>
      <c r="E33" s="178"/>
      <c r="F33" s="179"/>
    </row>
    <row r="34" spans="1:12" ht="13.5" thickBot="1" x14ac:dyDescent="0.3">
      <c r="A34" s="315" t="s">
        <v>134</v>
      </c>
      <c r="B34" s="316"/>
      <c r="C34" s="180"/>
      <c r="D34" s="181"/>
      <c r="E34" s="181">
        <f>E27+E3</f>
        <v>2785580</v>
      </c>
      <c r="F34" s="182"/>
    </row>
    <row r="35" spans="1:12" ht="13.5" thickBot="1" x14ac:dyDescent="0.3">
      <c r="A35" s="183"/>
      <c r="B35" s="184"/>
      <c r="C35" s="185"/>
      <c r="D35" s="186"/>
    </row>
    <row r="36" spans="1:12" x14ac:dyDescent="0.25">
      <c r="A36" s="149"/>
      <c r="B36" s="187" t="s">
        <v>135</v>
      </c>
      <c r="C36" s="188"/>
      <c r="D36" s="153"/>
      <c r="E36" s="153"/>
      <c r="F36" s="154" t="s">
        <v>136</v>
      </c>
    </row>
    <row r="37" spans="1:12" ht="25.5" x14ac:dyDescent="0.25">
      <c r="A37" s="189">
        <v>1</v>
      </c>
      <c r="B37" s="190" t="s">
        <v>137</v>
      </c>
      <c r="C37" s="166"/>
      <c r="D37" s="159"/>
      <c r="E37" s="159">
        <v>2217600</v>
      </c>
      <c r="F37" s="191">
        <f>E37/E45</f>
        <v>0.79609991455998397</v>
      </c>
    </row>
    <row r="38" spans="1:12" x14ac:dyDescent="0.25">
      <c r="A38" s="189">
        <v>2</v>
      </c>
      <c r="B38" s="190" t="s">
        <v>138</v>
      </c>
      <c r="C38" s="166"/>
      <c r="D38" s="159"/>
      <c r="E38" s="159">
        <v>305380</v>
      </c>
      <c r="F38" s="192">
        <f>E38/E45</f>
        <v>0.10962887441753602</v>
      </c>
    </row>
    <row r="39" spans="1:12" ht="38.25" x14ac:dyDescent="0.25">
      <c r="A39" s="189">
        <v>3</v>
      </c>
      <c r="B39" s="190" t="s">
        <v>139</v>
      </c>
      <c r="C39" s="166"/>
      <c r="D39" s="159"/>
      <c r="E39" s="159">
        <v>172000</v>
      </c>
      <c r="F39" s="192">
        <f>E39/E45</f>
        <v>6.17465662447318E-2</v>
      </c>
    </row>
    <row r="40" spans="1:12" ht="51" x14ac:dyDescent="0.25">
      <c r="A40" s="189">
        <v>4</v>
      </c>
      <c r="B40" s="190" t="s">
        <v>140</v>
      </c>
      <c r="C40" s="166"/>
      <c r="D40" s="159"/>
      <c r="E40" s="159">
        <v>71100</v>
      </c>
      <c r="F40" s="191">
        <f>E40/E45</f>
        <v>2.55243073255839E-2</v>
      </c>
    </row>
    <row r="41" spans="1:12" ht="25.5" x14ac:dyDescent="0.25">
      <c r="A41" s="189">
        <v>5</v>
      </c>
      <c r="B41" s="190" t="s">
        <v>141</v>
      </c>
      <c r="C41" s="166"/>
      <c r="D41" s="159"/>
      <c r="E41" s="159">
        <f>E11+E14+E18</f>
        <v>9500</v>
      </c>
      <c r="F41" s="192">
        <f>E41/E45</f>
        <v>3.4104208100287909E-3</v>
      </c>
    </row>
    <row r="42" spans="1:12" x14ac:dyDescent="0.25">
      <c r="A42" s="189">
        <v>6</v>
      </c>
      <c r="B42" s="119" t="s">
        <v>142</v>
      </c>
      <c r="C42" s="166"/>
      <c r="D42" s="159"/>
      <c r="E42" s="159">
        <f>E25</f>
        <v>0</v>
      </c>
      <c r="F42" s="192">
        <f>E42/E45</f>
        <v>0</v>
      </c>
    </row>
    <row r="43" spans="1:12" x14ac:dyDescent="0.25">
      <c r="A43" s="189">
        <v>7</v>
      </c>
      <c r="B43" s="190" t="s">
        <v>133</v>
      </c>
      <c r="C43" s="166"/>
      <c r="D43" s="159"/>
      <c r="E43" s="159">
        <f>0</f>
        <v>0</v>
      </c>
      <c r="F43" s="192">
        <f>E43/E45</f>
        <v>0</v>
      </c>
      <c r="L43" s="275"/>
    </row>
    <row r="44" spans="1:12" x14ac:dyDescent="0.25">
      <c r="A44" s="189">
        <v>8</v>
      </c>
      <c r="B44" s="156" t="s">
        <v>125</v>
      </c>
      <c r="C44" s="166"/>
      <c r="D44" s="159"/>
      <c r="E44" s="159">
        <f>E22</f>
        <v>10000</v>
      </c>
      <c r="F44" s="192">
        <f>E44/E45</f>
        <v>3.5899166421355694E-3</v>
      </c>
      <c r="K44" s="185"/>
      <c r="L44" s="185"/>
    </row>
    <row r="45" spans="1:12" ht="13.5" thickBot="1" x14ac:dyDescent="0.3">
      <c r="A45" s="193"/>
      <c r="B45" s="194"/>
      <c r="C45" s="195"/>
      <c r="D45" s="196"/>
      <c r="E45" s="196">
        <f>SUM(E37:E44)</f>
        <v>2785580</v>
      </c>
      <c r="F45" s="197"/>
      <c r="K45" s="185"/>
      <c r="L45" s="185"/>
    </row>
    <row r="46" spans="1:12" ht="15.75" x14ac:dyDescent="0.25">
      <c r="E46" s="198"/>
      <c r="K46" s="185"/>
      <c r="L46" s="185"/>
    </row>
    <row r="47" spans="1:12" x14ac:dyDescent="0.25">
      <c r="A47" s="199"/>
      <c r="B47" s="200"/>
      <c r="K47" s="185"/>
      <c r="L47" s="185"/>
    </row>
    <row r="48" spans="1:12" ht="38.25" x14ac:dyDescent="0.25">
      <c r="A48" s="199"/>
      <c r="B48" s="201" t="s">
        <v>266</v>
      </c>
      <c r="K48" s="185"/>
      <c r="L48" s="185"/>
    </row>
    <row r="49" spans="1:12" ht="13.5" thickBot="1" x14ac:dyDescent="0.3">
      <c r="A49" s="199"/>
      <c r="B49" s="200"/>
      <c r="C49" s="202" t="s">
        <v>143</v>
      </c>
      <c r="K49" s="185"/>
      <c r="L49" s="185"/>
    </row>
    <row r="50" spans="1:12" ht="13.5" thickBot="1" x14ac:dyDescent="0.3">
      <c r="B50" s="203" t="s">
        <v>144</v>
      </c>
      <c r="C50" s="204" t="s">
        <v>145</v>
      </c>
      <c r="K50" s="185"/>
      <c r="L50" s="185"/>
    </row>
    <row r="51" spans="1:12" x14ac:dyDescent="0.25">
      <c r="B51" s="205" t="s">
        <v>146</v>
      </c>
      <c r="C51" s="206">
        <v>669600</v>
      </c>
      <c r="K51" s="274"/>
      <c r="L51" s="274"/>
    </row>
    <row r="52" spans="1:12" x14ac:dyDescent="0.25">
      <c r="B52" s="207" t="s">
        <v>147</v>
      </c>
      <c r="C52" s="208">
        <v>111823</v>
      </c>
    </row>
    <row r="53" spans="1:12" x14ac:dyDescent="0.25">
      <c r="B53" s="207" t="s">
        <v>148</v>
      </c>
      <c r="C53" s="208">
        <v>457980</v>
      </c>
    </row>
    <row r="54" spans="1:12" x14ac:dyDescent="0.25">
      <c r="B54" s="209" t="s">
        <v>149</v>
      </c>
      <c r="C54" s="208">
        <v>1548000</v>
      </c>
    </row>
    <row r="55" spans="1:12" x14ac:dyDescent="0.25">
      <c r="B55" s="209" t="s">
        <v>150</v>
      </c>
      <c r="C55" s="208"/>
    </row>
    <row r="56" spans="1:12" x14ac:dyDescent="0.25">
      <c r="B56" s="210" t="s">
        <v>151</v>
      </c>
      <c r="C56" s="211">
        <v>10000</v>
      </c>
    </row>
    <row r="57" spans="1:12" ht="13.5" thickBot="1" x14ac:dyDescent="0.3">
      <c r="B57" s="210" t="s">
        <v>129</v>
      </c>
      <c r="C57" s="211">
        <v>100000</v>
      </c>
    </row>
    <row r="58" spans="1:12" ht="13.5" thickBot="1" x14ac:dyDescent="0.3">
      <c r="B58" s="203" t="s">
        <v>134</v>
      </c>
      <c r="C58" s="212">
        <f>C51+C52+C53+C54+C55+C56+C57</f>
        <v>2897403</v>
      </c>
    </row>
  </sheetData>
  <mergeCells count="1">
    <mergeCell ref="A34:B3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8"/>
  <sheetViews>
    <sheetView tabSelected="1" topLeftCell="F9" zoomScale="80" zoomScaleNormal="80" workbookViewId="0">
      <selection activeCell="A54" sqref="A54:XFD58"/>
    </sheetView>
  </sheetViews>
  <sheetFormatPr defaultColWidth="8.7109375" defaultRowHeight="12.75" x14ac:dyDescent="0.25"/>
  <cols>
    <col min="1" max="1" width="5.140625" style="213" customWidth="1"/>
    <col min="2" max="2" width="37.28515625" style="215" customWidth="1"/>
    <col min="3" max="3" width="7.140625" style="215" customWidth="1"/>
    <col min="4" max="4" width="9.28515625" style="215" customWidth="1"/>
    <col min="5" max="5" width="8.28515625" style="215" customWidth="1"/>
    <col min="6" max="6" width="8.7109375" style="215" customWidth="1"/>
    <col min="7" max="7" width="7.7109375" style="215" customWidth="1"/>
    <col min="8" max="9" width="9.42578125" style="215" customWidth="1"/>
    <col min="10" max="10" width="9.7109375" style="215" customWidth="1"/>
    <col min="11" max="11" width="8.28515625" style="215" customWidth="1"/>
    <col min="12" max="14" width="8.42578125" style="215" customWidth="1"/>
    <col min="15" max="15" width="10.7109375" style="215" customWidth="1"/>
    <col min="16" max="17" width="11.140625" style="215" customWidth="1"/>
    <col min="18" max="18" width="9.5703125" style="215" customWidth="1"/>
    <col min="19" max="19" width="11" style="215" customWidth="1"/>
    <col min="20" max="20" width="9.5703125" style="215" customWidth="1"/>
    <col min="21" max="21" width="10.28515625" style="215" customWidth="1"/>
    <col min="22" max="22" width="9.140625" style="215" customWidth="1"/>
    <col min="23" max="24" width="12.7109375" style="215" customWidth="1"/>
    <col min="25" max="25" width="11.28515625" style="215" customWidth="1"/>
    <col min="26" max="33" width="13.140625" style="215" customWidth="1"/>
    <col min="34" max="34" width="26.140625" style="215" customWidth="1"/>
    <col min="35" max="36" width="11.7109375" style="215" customWidth="1"/>
    <col min="37" max="16384" width="8.7109375" style="215"/>
  </cols>
  <sheetData>
    <row r="1" spans="1:34" ht="13.5" thickBot="1" x14ac:dyDescent="0.3">
      <c r="B1" s="214" t="s">
        <v>152</v>
      </c>
    </row>
    <row r="2" spans="1:34" s="216" customFormat="1" x14ac:dyDescent="0.25">
      <c r="A2" s="317" t="s">
        <v>4</v>
      </c>
      <c r="B2" s="319" t="s">
        <v>153</v>
      </c>
      <c r="C2" s="321" t="s">
        <v>154</v>
      </c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3"/>
      <c r="O2" s="319" t="s">
        <v>105</v>
      </c>
      <c r="P2" s="321" t="s">
        <v>155</v>
      </c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3"/>
      <c r="AH2" s="294" t="s">
        <v>72</v>
      </c>
    </row>
    <row r="3" spans="1:34" s="221" customFormat="1" ht="39" thickBot="1" x14ac:dyDescent="0.3">
      <c r="A3" s="318"/>
      <c r="B3" s="320"/>
      <c r="C3" s="217" t="s">
        <v>33</v>
      </c>
      <c r="D3" s="217" t="s">
        <v>38</v>
      </c>
      <c r="E3" s="217" t="s">
        <v>39</v>
      </c>
      <c r="F3" s="217" t="s">
        <v>44</v>
      </c>
      <c r="G3" s="217" t="s">
        <v>45</v>
      </c>
      <c r="H3" s="217" t="s">
        <v>50</v>
      </c>
      <c r="I3" s="217" t="s">
        <v>54</v>
      </c>
      <c r="J3" s="217" t="s">
        <v>55</v>
      </c>
      <c r="K3" s="217" t="s">
        <v>56</v>
      </c>
      <c r="L3" s="217" t="s">
        <v>61</v>
      </c>
      <c r="M3" s="217" t="s">
        <v>64</v>
      </c>
      <c r="N3" s="217" t="s">
        <v>66</v>
      </c>
      <c r="O3" s="320"/>
      <c r="P3" s="218" t="s">
        <v>73</v>
      </c>
      <c r="Q3" s="217" t="s">
        <v>220</v>
      </c>
      <c r="R3" s="217" t="s">
        <v>74</v>
      </c>
      <c r="S3" s="217" t="s">
        <v>75</v>
      </c>
      <c r="T3" s="217" t="s">
        <v>76</v>
      </c>
      <c r="U3" s="217" t="s">
        <v>219</v>
      </c>
      <c r="V3" s="217" t="s">
        <v>77</v>
      </c>
      <c r="W3" s="217" t="s">
        <v>156</v>
      </c>
      <c r="X3" s="217" t="s">
        <v>78</v>
      </c>
      <c r="Y3" s="217" t="s">
        <v>79</v>
      </c>
      <c r="Z3" s="217" t="s">
        <v>80</v>
      </c>
      <c r="AA3" s="219" t="s">
        <v>81</v>
      </c>
      <c r="AB3" s="219" t="s">
        <v>82</v>
      </c>
      <c r="AC3" s="219" t="s">
        <v>157</v>
      </c>
      <c r="AD3" s="219" t="s">
        <v>158</v>
      </c>
      <c r="AE3" s="219" t="s">
        <v>84</v>
      </c>
      <c r="AF3" s="220" t="s">
        <v>159</v>
      </c>
      <c r="AG3" s="219" t="s">
        <v>85</v>
      </c>
      <c r="AH3" s="295"/>
    </row>
    <row r="4" spans="1:34" x14ac:dyDescent="0.25">
      <c r="A4" s="326">
        <v>1</v>
      </c>
      <c r="B4" s="328" t="s">
        <v>210</v>
      </c>
      <c r="C4" s="222">
        <v>1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324">
        <f>C4+D5+E6+F7+G8+H9+I10+J11+K12+L13+M14+N15</f>
        <v>13</v>
      </c>
      <c r="P4" s="329">
        <v>10000</v>
      </c>
      <c r="Q4" s="262"/>
      <c r="R4" s="324">
        <v>8000</v>
      </c>
      <c r="S4" s="324"/>
      <c r="T4" s="324"/>
      <c r="U4" s="262"/>
      <c r="V4" s="324"/>
      <c r="W4" s="324">
        <v>30000</v>
      </c>
      <c r="X4" s="324"/>
      <c r="Y4" s="324"/>
      <c r="Z4" s="324"/>
      <c r="AA4" s="324"/>
      <c r="AB4" s="324"/>
      <c r="AC4" s="324">
        <v>10000</v>
      </c>
      <c r="AD4" s="324"/>
      <c r="AE4" s="324"/>
      <c r="AF4" s="324">
        <v>7800</v>
      </c>
      <c r="AG4" s="329">
        <f>SUM(P4:AF4)</f>
        <v>65800</v>
      </c>
      <c r="AH4" s="224"/>
    </row>
    <row r="5" spans="1:34" x14ac:dyDescent="0.25">
      <c r="A5" s="326"/>
      <c r="B5" s="324"/>
      <c r="C5" s="225"/>
      <c r="D5" s="226">
        <v>1</v>
      </c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324"/>
      <c r="P5" s="324"/>
      <c r="Q5" s="262"/>
      <c r="R5" s="324"/>
      <c r="S5" s="324"/>
      <c r="T5" s="324"/>
      <c r="U5" s="262"/>
      <c r="V5" s="324"/>
      <c r="W5" s="324"/>
      <c r="X5" s="324"/>
      <c r="Y5" s="324"/>
      <c r="Z5" s="324"/>
      <c r="AA5" s="324"/>
      <c r="AB5" s="324"/>
      <c r="AC5" s="324"/>
      <c r="AD5" s="324"/>
      <c r="AE5" s="324"/>
      <c r="AF5" s="324"/>
      <c r="AG5" s="324"/>
      <c r="AH5" s="227"/>
    </row>
    <row r="6" spans="1:34" x14ac:dyDescent="0.25">
      <c r="A6" s="326"/>
      <c r="B6" s="324"/>
      <c r="C6" s="225"/>
      <c r="D6" s="225"/>
      <c r="E6" s="226">
        <v>1</v>
      </c>
      <c r="F6" s="225"/>
      <c r="G6" s="225"/>
      <c r="H6" s="225"/>
      <c r="I6" s="225"/>
      <c r="J6" s="225"/>
      <c r="K6" s="225"/>
      <c r="L6" s="225"/>
      <c r="M6" s="225"/>
      <c r="N6" s="225"/>
      <c r="O6" s="324"/>
      <c r="P6" s="324"/>
      <c r="Q6" s="262"/>
      <c r="R6" s="324"/>
      <c r="S6" s="324"/>
      <c r="T6" s="324"/>
      <c r="U6" s="262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227"/>
    </row>
    <row r="7" spans="1:34" x14ac:dyDescent="0.25">
      <c r="A7" s="326"/>
      <c r="B7" s="324"/>
      <c r="C7" s="225"/>
      <c r="D7" s="225"/>
      <c r="E7" s="225"/>
      <c r="F7" s="226">
        <v>1</v>
      </c>
      <c r="G7" s="225"/>
      <c r="H7" s="225"/>
      <c r="I7" s="225"/>
      <c r="J7" s="225"/>
      <c r="K7" s="225"/>
      <c r="L7" s="225"/>
      <c r="M7" s="225"/>
      <c r="N7" s="225"/>
      <c r="O7" s="324"/>
      <c r="P7" s="324"/>
      <c r="Q7" s="262"/>
      <c r="R7" s="324"/>
      <c r="S7" s="324"/>
      <c r="T7" s="324"/>
      <c r="U7" s="262"/>
      <c r="V7" s="324"/>
      <c r="W7" s="324"/>
      <c r="X7" s="324"/>
      <c r="Y7" s="324"/>
      <c r="Z7" s="324"/>
      <c r="AA7" s="324"/>
      <c r="AB7" s="324"/>
      <c r="AC7" s="324"/>
      <c r="AD7" s="324"/>
      <c r="AE7" s="324"/>
      <c r="AF7" s="324"/>
      <c r="AG7" s="324"/>
      <c r="AH7" s="227"/>
    </row>
    <row r="8" spans="1:34" x14ac:dyDescent="0.25">
      <c r="A8" s="326"/>
      <c r="B8" s="324"/>
      <c r="C8" s="225"/>
      <c r="D8" s="225"/>
      <c r="E8" s="225"/>
      <c r="F8" s="225"/>
      <c r="G8" s="226">
        <v>1</v>
      </c>
      <c r="H8" s="225"/>
      <c r="I8" s="225"/>
      <c r="J8" s="225"/>
      <c r="K8" s="225"/>
      <c r="L8" s="225"/>
      <c r="M8" s="225"/>
      <c r="N8" s="225"/>
      <c r="O8" s="324"/>
      <c r="P8" s="324"/>
      <c r="Q8" s="262"/>
      <c r="R8" s="324"/>
      <c r="S8" s="324"/>
      <c r="T8" s="324"/>
      <c r="U8" s="262"/>
      <c r="V8" s="324"/>
      <c r="W8" s="324"/>
      <c r="X8" s="324"/>
      <c r="Y8" s="324"/>
      <c r="Z8" s="324"/>
      <c r="AA8" s="324"/>
      <c r="AB8" s="324"/>
      <c r="AC8" s="324"/>
      <c r="AD8" s="324"/>
      <c r="AE8" s="324"/>
      <c r="AF8" s="324"/>
      <c r="AG8" s="324"/>
      <c r="AH8" s="227"/>
    </row>
    <row r="9" spans="1:34" x14ac:dyDescent="0.25">
      <c r="A9" s="326"/>
      <c r="B9" s="324"/>
      <c r="C9" s="225"/>
      <c r="D9" s="225"/>
      <c r="E9" s="225"/>
      <c r="F9" s="225"/>
      <c r="G9" s="225"/>
      <c r="H9" s="226">
        <v>1</v>
      </c>
      <c r="I9" s="225"/>
      <c r="J9" s="225"/>
      <c r="K9" s="225"/>
      <c r="L9" s="225"/>
      <c r="M9" s="225"/>
      <c r="N9" s="225"/>
      <c r="O9" s="324"/>
      <c r="P9" s="324"/>
      <c r="Q9" s="262"/>
      <c r="R9" s="324"/>
      <c r="S9" s="324"/>
      <c r="T9" s="324"/>
      <c r="U9" s="262"/>
      <c r="V9" s="324"/>
      <c r="W9" s="324"/>
      <c r="X9" s="324"/>
      <c r="Y9" s="324"/>
      <c r="Z9" s="324"/>
      <c r="AA9" s="324"/>
      <c r="AB9" s="324"/>
      <c r="AC9" s="324"/>
      <c r="AD9" s="324"/>
      <c r="AE9" s="324"/>
      <c r="AF9" s="324"/>
      <c r="AG9" s="324"/>
      <c r="AH9" s="227"/>
    </row>
    <row r="10" spans="1:34" x14ac:dyDescent="0.25">
      <c r="A10" s="326"/>
      <c r="B10" s="324"/>
      <c r="C10" s="225"/>
      <c r="D10" s="225"/>
      <c r="E10" s="225"/>
      <c r="F10" s="225"/>
      <c r="G10" s="225"/>
      <c r="H10" s="225"/>
      <c r="I10" s="226">
        <v>1</v>
      </c>
      <c r="J10" s="225"/>
      <c r="K10" s="225"/>
      <c r="L10" s="225"/>
      <c r="M10" s="225"/>
      <c r="N10" s="225"/>
      <c r="O10" s="324"/>
      <c r="P10" s="324"/>
      <c r="Q10" s="262"/>
      <c r="R10" s="324"/>
      <c r="S10" s="324"/>
      <c r="T10" s="324"/>
      <c r="U10" s="262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324"/>
      <c r="AH10" s="227"/>
    </row>
    <row r="11" spans="1:34" x14ac:dyDescent="0.25">
      <c r="A11" s="326"/>
      <c r="B11" s="324"/>
      <c r="C11" s="225"/>
      <c r="D11" s="225"/>
      <c r="E11" s="225"/>
      <c r="F11" s="225"/>
      <c r="G11" s="225"/>
      <c r="H11" s="225"/>
      <c r="I11" s="225"/>
      <c r="J11" s="226">
        <v>1</v>
      </c>
      <c r="K11" s="225"/>
      <c r="L11" s="225"/>
      <c r="M11" s="225"/>
      <c r="N11" s="225"/>
      <c r="O11" s="324"/>
      <c r="P11" s="324"/>
      <c r="Q11" s="262"/>
      <c r="R11" s="324"/>
      <c r="S11" s="324"/>
      <c r="T11" s="324"/>
      <c r="U11" s="262"/>
      <c r="V11" s="324"/>
      <c r="W11" s="324"/>
      <c r="X11" s="324"/>
      <c r="Y11" s="324"/>
      <c r="Z11" s="324"/>
      <c r="AA11" s="324"/>
      <c r="AB11" s="324"/>
      <c r="AC11" s="324"/>
      <c r="AD11" s="324"/>
      <c r="AE11" s="324"/>
      <c r="AF11" s="324"/>
      <c r="AG11" s="324"/>
      <c r="AH11" s="227"/>
    </row>
    <row r="12" spans="1:34" x14ac:dyDescent="0.25">
      <c r="A12" s="326"/>
      <c r="B12" s="324"/>
      <c r="C12" s="225"/>
      <c r="D12" s="225"/>
      <c r="E12" s="225"/>
      <c r="F12" s="225"/>
      <c r="G12" s="225"/>
      <c r="H12" s="225"/>
      <c r="I12" s="225"/>
      <c r="J12" s="225"/>
      <c r="K12" s="226">
        <v>1</v>
      </c>
      <c r="L12" s="225"/>
      <c r="M12" s="225"/>
      <c r="N12" s="225"/>
      <c r="O12" s="324"/>
      <c r="P12" s="324"/>
      <c r="Q12" s="262"/>
      <c r="R12" s="324"/>
      <c r="S12" s="324"/>
      <c r="T12" s="324"/>
      <c r="U12" s="262"/>
      <c r="V12" s="324"/>
      <c r="W12" s="324"/>
      <c r="X12" s="324"/>
      <c r="Y12" s="324"/>
      <c r="Z12" s="324"/>
      <c r="AA12" s="324"/>
      <c r="AB12" s="324"/>
      <c r="AC12" s="324"/>
      <c r="AD12" s="324"/>
      <c r="AE12" s="324"/>
      <c r="AF12" s="324"/>
      <c r="AG12" s="324"/>
      <c r="AH12" s="227"/>
    </row>
    <row r="13" spans="1:34" x14ac:dyDescent="0.25">
      <c r="A13" s="326"/>
      <c r="B13" s="324"/>
      <c r="C13" s="225"/>
      <c r="D13" s="225"/>
      <c r="E13" s="225"/>
      <c r="F13" s="225"/>
      <c r="G13" s="225"/>
      <c r="H13" s="225"/>
      <c r="I13" s="225"/>
      <c r="J13" s="225"/>
      <c r="K13" s="225"/>
      <c r="L13" s="226">
        <v>1</v>
      </c>
      <c r="M13" s="225"/>
      <c r="N13" s="225"/>
      <c r="O13" s="324"/>
      <c r="P13" s="324"/>
      <c r="Q13" s="262"/>
      <c r="R13" s="324"/>
      <c r="S13" s="324"/>
      <c r="T13" s="324"/>
      <c r="U13" s="262"/>
      <c r="V13" s="324"/>
      <c r="W13" s="324"/>
      <c r="X13" s="324"/>
      <c r="Y13" s="324"/>
      <c r="Z13" s="324"/>
      <c r="AA13" s="324"/>
      <c r="AB13" s="324"/>
      <c r="AC13" s="324"/>
      <c r="AD13" s="324"/>
      <c r="AE13" s="324"/>
      <c r="AF13" s="324"/>
      <c r="AG13" s="324"/>
      <c r="AH13" s="227"/>
    </row>
    <row r="14" spans="1:34" x14ac:dyDescent="0.25">
      <c r="A14" s="326"/>
      <c r="B14" s="324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6">
        <v>1</v>
      </c>
      <c r="N14" s="225"/>
      <c r="O14" s="324"/>
      <c r="P14" s="324"/>
      <c r="Q14" s="262"/>
      <c r="R14" s="324"/>
      <c r="S14" s="324"/>
      <c r="T14" s="324"/>
      <c r="U14" s="262"/>
      <c r="V14" s="324"/>
      <c r="W14" s="324"/>
      <c r="X14" s="324"/>
      <c r="Y14" s="324"/>
      <c r="Z14" s="324"/>
      <c r="AA14" s="324"/>
      <c r="AB14" s="324"/>
      <c r="AC14" s="324"/>
      <c r="AD14" s="324"/>
      <c r="AE14" s="324"/>
      <c r="AF14" s="324"/>
      <c r="AG14" s="324"/>
      <c r="AH14" s="227"/>
    </row>
    <row r="15" spans="1:34" ht="13.5" thickBot="1" x14ac:dyDescent="0.3">
      <c r="A15" s="327"/>
      <c r="B15" s="325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9">
        <v>2</v>
      </c>
      <c r="O15" s="325"/>
      <c r="P15" s="325"/>
      <c r="Q15" s="265"/>
      <c r="R15" s="325"/>
      <c r="S15" s="325"/>
      <c r="T15" s="325"/>
      <c r="U15" s="265"/>
      <c r="V15" s="325"/>
      <c r="W15" s="325"/>
      <c r="X15" s="325"/>
      <c r="Y15" s="325"/>
      <c r="Z15" s="325"/>
      <c r="AA15" s="325"/>
      <c r="AB15" s="325"/>
      <c r="AC15" s="325"/>
      <c r="AD15" s="325"/>
      <c r="AE15" s="325"/>
      <c r="AF15" s="325"/>
      <c r="AG15" s="325"/>
      <c r="AH15" s="230"/>
    </row>
    <row r="16" spans="1:34" x14ac:dyDescent="0.25">
      <c r="A16" s="330">
        <v>2</v>
      </c>
      <c r="B16" s="332" t="s">
        <v>211</v>
      </c>
      <c r="C16" s="222">
        <v>2</v>
      </c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329">
        <f>C16+D17+E18+F19+G20+H21+I22+J23+K24+L25+M26+N27</f>
        <v>29</v>
      </c>
      <c r="P16" s="329"/>
      <c r="Q16" s="263"/>
      <c r="R16" s="329">
        <v>4000</v>
      </c>
      <c r="S16" s="329"/>
      <c r="T16" s="329"/>
      <c r="U16" s="263"/>
      <c r="V16" s="329"/>
      <c r="W16" s="329"/>
      <c r="X16" s="329"/>
      <c r="Y16" s="329"/>
      <c r="Z16" s="329"/>
      <c r="AA16" s="329"/>
      <c r="AB16" s="329"/>
      <c r="AC16" s="329">
        <v>10000</v>
      </c>
      <c r="AD16" s="329"/>
      <c r="AE16" s="329"/>
      <c r="AF16" s="329">
        <v>3480</v>
      </c>
      <c r="AG16" s="329">
        <f>SUM(P16:AF16)</f>
        <v>17480</v>
      </c>
      <c r="AH16" s="224"/>
    </row>
    <row r="17" spans="1:34" x14ac:dyDescent="0.25">
      <c r="A17" s="330"/>
      <c r="B17" s="333"/>
      <c r="C17" s="225"/>
      <c r="D17" s="226">
        <v>2</v>
      </c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324"/>
      <c r="P17" s="324"/>
      <c r="Q17" s="262"/>
      <c r="R17" s="324"/>
      <c r="S17" s="324"/>
      <c r="T17" s="324"/>
      <c r="U17" s="262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  <c r="AG17" s="324"/>
      <c r="AH17" s="227"/>
    </row>
    <row r="18" spans="1:34" x14ac:dyDescent="0.25">
      <c r="A18" s="330"/>
      <c r="B18" s="333"/>
      <c r="C18" s="225"/>
      <c r="D18" s="225"/>
      <c r="E18" s="226">
        <v>2</v>
      </c>
      <c r="F18" s="225"/>
      <c r="G18" s="225"/>
      <c r="H18" s="225"/>
      <c r="I18" s="225"/>
      <c r="J18" s="225"/>
      <c r="K18" s="225"/>
      <c r="L18" s="225"/>
      <c r="M18" s="225"/>
      <c r="N18" s="225"/>
      <c r="O18" s="324"/>
      <c r="P18" s="324"/>
      <c r="Q18" s="262"/>
      <c r="R18" s="324"/>
      <c r="S18" s="324"/>
      <c r="T18" s="324"/>
      <c r="U18" s="262"/>
      <c r="V18" s="324"/>
      <c r="W18" s="324"/>
      <c r="X18" s="324"/>
      <c r="Y18" s="324"/>
      <c r="Z18" s="324"/>
      <c r="AA18" s="324"/>
      <c r="AB18" s="324"/>
      <c r="AC18" s="324"/>
      <c r="AD18" s="324"/>
      <c r="AE18" s="324"/>
      <c r="AF18" s="324"/>
      <c r="AG18" s="324"/>
      <c r="AH18" s="227"/>
    </row>
    <row r="19" spans="1:34" x14ac:dyDescent="0.25">
      <c r="A19" s="330"/>
      <c r="B19" s="333"/>
      <c r="C19" s="225"/>
      <c r="D19" s="225"/>
      <c r="E19" s="225"/>
      <c r="F19" s="226">
        <v>3</v>
      </c>
      <c r="G19" s="225"/>
      <c r="H19" s="225"/>
      <c r="I19" s="225"/>
      <c r="J19" s="225"/>
      <c r="K19" s="225"/>
      <c r="L19" s="225"/>
      <c r="M19" s="225"/>
      <c r="N19" s="225"/>
      <c r="O19" s="324"/>
      <c r="P19" s="324"/>
      <c r="Q19" s="262"/>
      <c r="R19" s="324"/>
      <c r="S19" s="324"/>
      <c r="T19" s="324"/>
      <c r="U19" s="262"/>
      <c r="V19" s="324"/>
      <c r="W19" s="324"/>
      <c r="X19" s="324"/>
      <c r="Y19" s="324"/>
      <c r="Z19" s="324"/>
      <c r="AA19" s="324"/>
      <c r="AB19" s="324"/>
      <c r="AC19" s="324"/>
      <c r="AD19" s="324"/>
      <c r="AE19" s="324"/>
      <c r="AF19" s="324"/>
      <c r="AG19" s="324"/>
      <c r="AH19" s="227"/>
    </row>
    <row r="20" spans="1:34" x14ac:dyDescent="0.25">
      <c r="A20" s="330"/>
      <c r="B20" s="333"/>
      <c r="C20" s="225"/>
      <c r="D20" s="225"/>
      <c r="E20" s="225"/>
      <c r="F20" s="225"/>
      <c r="G20" s="226">
        <v>1</v>
      </c>
      <c r="H20" s="225"/>
      <c r="I20" s="225"/>
      <c r="J20" s="225"/>
      <c r="K20" s="225"/>
      <c r="L20" s="225"/>
      <c r="M20" s="225"/>
      <c r="N20" s="225"/>
      <c r="O20" s="324"/>
      <c r="P20" s="324"/>
      <c r="Q20" s="262"/>
      <c r="R20" s="324"/>
      <c r="S20" s="324"/>
      <c r="T20" s="324"/>
      <c r="U20" s="262"/>
      <c r="V20" s="324"/>
      <c r="W20" s="324"/>
      <c r="X20" s="324"/>
      <c r="Y20" s="324"/>
      <c r="Z20" s="324"/>
      <c r="AA20" s="324"/>
      <c r="AB20" s="324"/>
      <c r="AC20" s="324"/>
      <c r="AD20" s="324"/>
      <c r="AE20" s="324"/>
      <c r="AF20" s="324"/>
      <c r="AG20" s="324"/>
      <c r="AH20" s="227"/>
    </row>
    <row r="21" spans="1:34" x14ac:dyDescent="0.25">
      <c r="A21" s="330"/>
      <c r="B21" s="333"/>
      <c r="C21" s="225"/>
      <c r="D21" s="225"/>
      <c r="E21" s="225"/>
      <c r="F21" s="225"/>
      <c r="G21" s="225"/>
      <c r="H21" s="226">
        <v>2</v>
      </c>
      <c r="I21" s="225"/>
      <c r="J21" s="225"/>
      <c r="K21" s="225"/>
      <c r="L21" s="225"/>
      <c r="M21" s="225"/>
      <c r="N21" s="225"/>
      <c r="O21" s="324"/>
      <c r="P21" s="324"/>
      <c r="Q21" s="262"/>
      <c r="R21" s="324"/>
      <c r="S21" s="324"/>
      <c r="T21" s="324"/>
      <c r="U21" s="262"/>
      <c r="V21" s="324"/>
      <c r="W21" s="324"/>
      <c r="X21" s="324"/>
      <c r="Y21" s="324"/>
      <c r="Z21" s="324"/>
      <c r="AA21" s="324"/>
      <c r="AB21" s="324"/>
      <c r="AC21" s="324"/>
      <c r="AD21" s="324"/>
      <c r="AE21" s="324"/>
      <c r="AF21" s="324"/>
      <c r="AG21" s="324"/>
      <c r="AH21" s="227"/>
    </row>
    <row r="22" spans="1:34" x14ac:dyDescent="0.25">
      <c r="A22" s="330"/>
      <c r="B22" s="333"/>
      <c r="C22" s="225"/>
      <c r="D22" s="225"/>
      <c r="E22" s="225"/>
      <c r="F22" s="225"/>
      <c r="G22" s="225"/>
      <c r="H22" s="225"/>
      <c r="I22" s="226">
        <v>3</v>
      </c>
      <c r="J22" s="225"/>
      <c r="K22" s="225"/>
      <c r="L22" s="225"/>
      <c r="M22" s="225"/>
      <c r="N22" s="225"/>
      <c r="O22" s="324"/>
      <c r="P22" s="324"/>
      <c r="Q22" s="262"/>
      <c r="R22" s="324"/>
      <c r="S22" s="324"/>
      <c r="T22" s="324"/>
      <c r="U22" s="262"/>
      <c r="V22" s="324"/>
      <c r="W22" s="324"/>
      <c r="X22" s="324"/>
      <c r="Y22" s="324"/>
      <c r="Z22" s="324"/>
      <c r="AA22" s="324"/>
      <c r="AB22" s="324"/>
      <c r="AC22" s="324"/>
      <c r="AD22" s="324"/>
      <c r="AE22" s="324"/>
      <c r="AF22" s="324"/>
      <c r="AG22" s="324"/>
      <c r="AH22" s="227"/>
    </row>
    <row r="23" spans="1:34" x14ac:dyDescent="0.25">
      <c r="A23" s="330"/>
      <c r="B23" s="333"/>
      <c r="C23" s="225"/>
      <c r="D23" s="225"/>
      <c r="E23" s="225"/>
      <c r="F23" s="225"/>
      <c r="G23" s="225"/>
      <c r="H23" s="225"/>
      <c r="I23" s="225"/>
      <c r="J23" s="226">
        <v>1</v>
      </c>
      <c r="K23" s="225"/>
      <c r="L23" s="225"/>
      <c r="M23" s="225"/>
      <c r="N23" s="225"/>
      <c r="O23" s="324"/>
      <c r="P23" s="324"/>
      <c r="Q23" s="262"/>
      <c r="R23" s="324"/>
      <c r="S23" s="324"/>
      <c r="T23" s="324"/>
      <c r="U23" s="262"/>
      <c r="V23" s="324"/>
      <c r="W23" s="324"/>
      <c r="X23" s="324"/>
      <c r="Y23" s="324"/>
      <c r="Z23" s="324"/>
      <c r="AA23" s="324"/>
      <c r="AB23" s="324"/>
      <c r="AC23" s="324"/>
      <c r="AD23" s="324"/>
      <c r="AE23" s="324"/>
      <c r="AF23" s="324"/>
      <c r="AG23" s="324"/>
      <c r="AH23" s="227"/>
    </row>
    <row r="24" spans="1:34" x14ac:dyDescent="0.25">
      <c r="A24" s="330"/>
      <c r="B24" s="333"/>
      <c r="C24" s="225"/>
      <c r="D24" s="225"/>
      <c r="E24" s="225"/>
      <c r="F24" s="225"/>
      <c r="G24" s="225"/>
      <c r="H24" s="225"/>
      <c r="I24" s="225"/>
      <c r="J24" s="225"/>
      <c r="K24" s="226">
        <v>2</v>
      </c>
      <c r="L24" s="225"/>
      <c r="M24" s="225"/>
      <c r="N24" s="225"/>
      <c r="O24" s="324"/>
      <c r="P24" s="324"/>
      <c r="Q24" s="262"/>
      <c r="R24" s="324"/>
      <c r="S24" s="324"/>
      <c r="T24" s="324"/>
      <c r="U24" s="262"/>
      <c r="V24" s="324"/>
      <c r="W24" s="324"/>
      <c r="X24" s="324"/>
      <c r="Y24" s="324"/>
      <c r="Z24" s="324"/>
      <c r="AA24" s="324"/>
      <c r="AB24" s="324"/>
      <c r="AC24" s="324"/>
      <c r="AD24" s="324"/>
      <c r="AE24" s="324"/>
      <c r="AF24" s="324"/>
      <c r="AG24" s="324"/>
      <c r="AH24" s="227"/>
    </row>
    <row r="25" spans="1:34" x14ac:dyDescent="0.25">
      <c r="A25" s="330"/>
      <c r="B25" s="333"/>
      <c r="C25" s="225"/>
      <c r="D25" s="225"/>
      <c r="E25" s="225"/>
      <c r="F25" s="225"/>
      <c r="G25" s="225"/>
      <c r="H25" s="225"/>
      <c r="I25" s="225"/>
      <c r="J25" s="225"/>
      <c r="K25" s="225"/>
      <c r="L25" s="226">
        <v>3</v>
      </c>
      <c r="M25" s="225"/>
      <c r="N25" s="225"/>
      <c r="O25" s="324"/>
      <c r="P25" s="324"/>
      <c r="Q25" s="262"/>
      <c r="R25" s="324"/>
      <c r="S25" s="324"/>
      <c r="T25" s="324"/>
      <c r="U25" s="262"/>
      <c r="V25" s="324"/>
      <c r="W25" s="324"/>
      <c r="X25" s="324"/>
      <c r="Y25" s="324"/>
      <c r="Z25" s="324"/>
      <c r="AA25" s="324"/>
      <c r="AB25" s="324"/>
      <c r="AC25" s="324"/>
      <c r="AD25" s="324"/>
      <c r="AE25" s="324"/>
      <c r="AF25" s="324"/>
      <c r="AG25" s="324"/>
      <c r="AH25" s="227"/>
    </row>
    <row r="26" spans="1:34" x14ac:dyDescent="0.25">
      <c r="A26" s="330"/>
      <c r="B26" s="333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6">
        <v>2</v>
      </c>
      <c r="N26" s="225"/>
      <c r="O26" s="324"/>
      <c r="P26" s="324"/>
      <c r="Q26" s="262"/>
      <c r="R26" s="324"/>
      <c r="S26" s="324"/>
      <c r="T26" s="324"/>
      <c r="U26" s="262"/>
      <c r="V26" s="324"/>
      <c r="W26" s="324"/>
      <c r="X26" s="324"/>
      <c r="Y26" s="324"/>
      <c r="Z26" s="324"/>
      <c r="AA26" s="324"/>
      <c r="AB26" s="324"/>
      <c r="AC26" s="324"/>
      <c r="AD26" s="324"/>
      <c r="AE26" s="324"/>
      <c r="AF26" s="324"/>
      <c r="AG26" s="324"/>
      <c r="AH26" s="227"/>
    </row>
    <row r="27" spans="1:34" ht="13.5" thickBot="1" x14ac:dyDescent="0.3">
      <c r="A27" s="331"/>
      <c r="B27" s="334"/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9">
        <v>6</v>
      </c>
      <c r="O27" s="325"/>
      <c r="P27" s="325"/>
      <c r="Q27" s="265"/>
      <c r="R27" s="325"/>
      <c r="S27" s="325"/>
      <c r="T27" s="325"/>
      <c r="U27" s="265"/>
      <c r="V27" s="325"/>
      <c r="W27" s="325"/>
      <c r="X27" s="325"/>
      <c r="Y27" s="325"/>
      <c r="Z27" s="325"/>
      <c r="AA27" s="325"/>
      <c r="AB27" s="325"/>
      <c r="AC27" s="325"/>
      <c r="AD27" s="325"/>
      <c r="AE27" s="325"/>
      <c r="AF27" s="325"/>
      <c r="AG27" s="325"/>
      <c r="AH27" s="230"/>
    </row>
    <row r="28" spans="1:34" x14ac:dyDescent="0.25">
      <c r="A28" s="336">
        <v>2</v>
      </c>
      <c r="B28" s="337" t="s">
        <v>160</v>
      </c>
      <c r="C28" s="222">
        <v>0</v>
      </c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340">
        <f>C28+D29+E30+F31+G32+H33+I34+J35+K36+L37+M38+N39</f>
        <v>20</v>
      </c>
      <c r="P28" s="342"/>
      <c r="Q28" s="266"/>
      <c r="R28" s="342"/>
      <c r="S28" s="329"/>
      <c r="T28" s="329"/>
      <c r="U28" s="263"/>
      <c r="V28" s="329"/>
      <c r="W28" s="329"/>
      <c r="X28" s="329"/>
      <c r="Y28" s="329"/>
      <c r="Z28" s="329"/>
      <c r="AA28" s="329"/>
      <c r="AB28" s="329"/>
      <c r="AC28" s="329"/>
      <c r="AD28" s="329"/>
      <c r="AE28" s="329"/>
      <c r="AF28" s="329"/>
      <c r="AG28" s="329"/>
      <c r="AH28" s="231"/>
    </row>
    <row r="29" spans="1:34" x14ac:dyDescent="0.25">
      <c r="A29" s="326"/>
      <c r="B29" s="338"/>
      <c r="C29" s="225"/>
      <c r="D29" s="226">
        <v>0</v>
      </c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341"/>
      <c r="P29" s="343"/>
      <c r="Q29" s="267"/>
      <c r="R29" s="343"/>
      <c r="S29" s="324"/>
      <c r="T29" s="324"/>
      <c r="U29" s="262"/>
      <c r="V29" s="324"/>
      <c r="W29" s="324"/>
      <c r="X29" s="324"/>
      <c r="Y29" s="324"/>
      <c r="Z29" s="324"/>
      <c r="AA29" s="324"/>
      <c r="AB29" s="324"/>
      <c r="AC29" s="324"/>
      <c r="AD29" s="324"/>
      <c r="AE29" s="324"/>
      <c r="AF29" s="324"/>
      <c r="AG29" s="324"/>
      <c r="AH29" s="227"/>
    </row>
    <row r="30" spans="1:34" x14ac:dyDescent="0.25">
      <c r="A30" s="326"/>
      <c r="B30" s="338"/>
      <c r="C30" s="225"/>
      <c r="D30" s="225"/>
      <c r="E30" s="226">
        <v>0</v>
      </c>
      <c r="F30" s="225"/>
      <c r="G30" s="225"/>
      <c r="H30" s="225"/>
      <c r="I30" s="225"/>
      <c r="J30" s="225"/>
      <c r="K30" s="225"/>
      <c r="L30" s="225"/>
      <c r="M30" s="225"/>
      <c r="N30" s="225"/>
      <c r="O30" s="341"/>
      <c r="P30" s="343"/>
      <c r="Q30" s="267"/>
      <c r="R30" s="343"/>
      <c r="S30" s="324"/>
      <c r="T30" s="324"/>
      <c r="U30" s="262"/>
      <c r="V30" s="324"/>
      <c r="W30" s="324"/>
      <c r="X30" s="324"/>
      <c r="Y30" s="324"/>
      <c r="Z30" s="324"/>
      <c r="AA30" s="324"/>
      <c r="AB30" s="324"/>
      <c r="AC30" s="324"/>
      <c r="AD30" s="324"/>
      <c r="AE30" s="324"/>
      <c r="AF30" s="324"/>
      <c r="AG30" s="324"/>
      <c r="AH30" s="227"/>
    </row>
    <row r="31" spans="1:34" x14ac:dyDescent="0.25">
      <c r="A31" s="326"/>
      <c r="B31" s="338"/>
      <c r="C31" s="225"/>
      <c r="D31" s="225"/>
      <c r="E31" s="225"/>
      <c r="F31" s="226">
        <v>0</v>
      </c>
      <c r="G31" s="225"/>
      <c r="H31" s="225"/>
      <c r="I31" s="225"/>
      <c r="J31" s="225"/>
      <c r="K31" s="225"/>
      <c r="L31" s="225"/>
      <c r="M31" s="225"/>
      <c r="N31" s="225"/>
      <c r="O31" s="341"/>
      <c r="P31" s="343"/>
      <c r="Q31" s="267"/>
      <c r="R31" s="343"/>
      <c r="S31" s="324"/>
      <c r="T31" s="324"/>
      <c r="U31" s="262"/>
      <c r="V31" s="324"/>
      <c r="W31" s="324"/>
      <c r="X31" s="324"/>
      <c r="Y31" s="324"/>
      <c r="Z31" s="324"/>
      <c r="AA31" s="324"/>
      <c r="AB31" s="324"/>
      <c r="AC31" s="324"/>
      <c r="AD31" s="324"/>
      <c r="AE31" s="324"/>
      <c r="AF31" s="324"/>
      <c r="AG31" s="324"/>
      <c r="AH31" s="227"/>
    </row>
    <row r="32" spans="1:34" x14ac:dyDescent="0.25">
      <c r="A32" s="326"/>
      <c r="B32" s="338"/>
      <c r="C32" s="225"/>
      <c r="D32" s="225"/>
      <c r="E32" s="225"/>
      <c r="F32" s="225"/>
      <c r="G32" s="226">
        <v>5</v>
      </c>
      <c r="H32" s="225"/>
      <c r="I32" s="225"/>
      <c r="J32" s="225"/>
      <c r="K32" s="225"/>
      <c r="L32" s="225"/>
      <c r="M32" s="225"/>
      <c r="N32" s="225"/>
      <c r="O32" s="341"/>
      <c r="P32" s="343"/>
      <c r="Q32" s="267"/>
      <c r="R32" s="343"/>
      <c r="S32" s="324"/>
      <c r="T32" s="324"/>
      <c r="U32" s="262"/>
      <c r="V32" s="324"/>
      <c r="W32" s="324"/>
      <c r="X32" s="324"/>
      <c r="Y32" s="324"/>
      <c r="Z32" s="324"/>
      <c r="AA32" s="324"/>
      <c r="AB32" s="324"/>
      <c r="AC32" s="324"/>
      <c r="AD32" s="324"/>
      <c r="AE32" s="324"/>
      <c r="AF32" s="324"/>
      <c r="AG32" s="324"/>
      <c r="AH32" s="227"/>
    </row>
    <row r="33" spans="1:34" x14ac:dyDescent="0.25">
      <c r="A33" s="326"/>
      <c r="B33" s="338"/>
      <c r="C33" s="225"/>
      <c r="D33" s="225"/>
      <c r="E33" s="225"/>
      <c r="F33" s="225"/>
      <c r="G33" s="225"/>
      <c r="H33" s="226">
        <v>3</v>
      </c>
      <c r="I33" s="225"/>
      <c r="J33" s="225"/>
      <c r="K33" s="225"/>
      <c r="L33" s="225"/>
      <c r="M33" s="225"/>
      <c r="N33" s="225"/>
      <c r="O33" s="341"/>
      <c r="P33" s="343"/>
      <c r="Q33" s="267"/>
      <c r="R33" s="343"/>
      <c r="S33" s="324"/>
      <c r="T33" s="324"/>
      <c r="U33" s="262"/>
      <c r="V33" s="324"/>
      <c r="W33" s="324"/>
      <c r="X33" s="324"/>
      <c r="Y33" s="324"/>
      <c r="Z33" s="324"/>
      <c r="AA33" s="324"/>
      <c r="AB33" s="324"/>
      <c r="AC33" s="324"/>
      <c r="AD33" s="324"/>
      <c r="AE33" s="324"/>
      <c r="AF33" s="324"/>
      <c r="AG33" s="324"/>
      <c r="AH33" s="227"/>
    </row>
    <row r="34" spans="1:34" x14ac:dyDescent="0.25">
      <c r="A34" s="326"/>
      <c r="B34" s="338"/>
      <c r="C34" s="225"/>
      <c r="D34" s="225"/>
      <c r="E34" s="225"/>
      <c r="F34" s="225"/>
      <c r="G34" s="225"/>
      <c r="H34" s="225"/>
      <c r="I34" s="226">
        <v>0</v>
      </c>
      <c r="J34" s="225"/>
      <c r="K34" s="225"/>
      <c r="L34" s="225"/>
      <c r="M34" s="225"/>
      <c r="N34" s="225"/>
      <c r="O34" s="341"/>
      <c r="P34" s="343"/>
      <c r="Q34" s="267"/>
      <c r="R34" s="343"/>
      <c r="S34" s="324"/>
      <c r="T34" s="324"/>
      <c r="U34" s="262"/>
      <c r="V34" s="324"/>
      <c r="W34" s="324"/>
      <c r="X34" s="324"/>
      <c r="Y34" s="324"/>
      <c r="Z34" s="324"/>
      <c r="AA34" s="324"/>
      <c r="AB34" s="324"/>
      <c r="AC34" s="324"/>
      <c r="AD34" s="324"/>
      <c r="AE34" s="324"/>
      <c r="AF34" s="324"/>
      <c r="AG34" s="324"/>
      <c r="AH34" s="227"/>
    </row>
    <row r="35" spans="1:34" x14ac:dyDescent="0.25">
      <c r="A35" s="326"/>
      <c r="B35" s="338"/>
      <c r="C35" s="225"/>
      <c r="D35" s="225"/>
      <c r="E35" s="225"/>
      <c r="F35" s="225"/>
      <c r="G35" s="225"/>
      <c r="H35" s="225"/>
      <c r="I35" s="225"/>
      <c r="J35" s="226">
        <v>0</v>
      </c>
      <c r="K35" s="225"/>
      <c r="L35" s="225"/>
      <c r="M35" s="225"/>
      <c r="N35" s="225"/>
      <c r="O35" s="341"/>
      <c r="P35" s="343"/>
      <c r="Q35" s="267"/>
      <c r="R35" s="343"/>
      <c r="S35" s="324"/>
      <c r="T35" s="324"/>
      <c r="U35" s="262"/>
      <c r="V35" s="324"/>
      <c r="W35" s="324"/>
      <c r="X35" s="324"/>
      <c r="Y35" s="324"/>
      <c r="Z35" s="324"/>
      <c r="AA35" s="324"/>
      <c r="AB35" s="324"/>
      <c r="AC35" s="324"/>
      <c r="AD35" s="324"/>
      <c r="AE35" s="324"/>
      <c r="AF35" s="324"/>
      <c r="AG35" s="324"/>
      <c r="AH35" s="227"/>
    </row>
    <row r="36" spans="1:34" x14ac:dyDescent="0.25">
      <c r="A36" s="326"/>
      <c r="B36" s="338"/>
      <c r="C36" s="225"/>
      <c r="D36" s="225"/>
      <c r="E36" s="225"/>
      <c r="F36" s="225"/>
      <c r="G36" s="225"/>
      <c r="H36" s="225"/>
      <c r="I36" s="225"/>
      <c r="J36" s="225"/>
      <c r="K36" s="226">
        <v>4</v>
      </c>
      <c r="L36" s="225"/>
      <c r="M36" s="225"/>
      <c r="N36" s="225"/>
      <c r="O36" s="341"/>
      <c r="P36" s="343"/>
      <c r="Q36" s="267"/>
      <c r="R36" s="343"/>
      <c r="S36" s="324"/>
      <c r="T36" s="324"/>
      <c r="U36" s="262"/>
      <c r="V36" s="324"/>
      <c r="W36" s="324"/>
      <c r="X36" s="324"/>
      <c r="Y36" s="324"/>
      <c r="Z36" s="324"/>
      <c r="AA36" s="324"/>
      <c r="AB36" s="324"/>
      <c r="AC36" s="324"/>
      <c r="AD36" s="324"/>
      <c r="AE36" s="324"/>
      <c r="AF36" s="324"/>
      <c r="AG36" s="324"/>
      <c r="AH36" s="227"/>
    </row>
    <row r="37" spans="1:34" x14ac:dyDescent="0.25">
      <c r="A37" s="326"/>
      <c r="B37" s="338"/>
      <c r="C37" s="225"/>
      <c r="D37" s="225"/>
      <c r="E37" s="225"/>
      <c r="F37" s="225"/>
      <c r="G37" s="225"/>
      <c r="H37" s="225"/>
      <c r="I37" s="225"/>
      <c r="J37" s="225"/>
      <c r="K37" s="225"/>
      <c r="L37" s="226">
        <v>2</v>
      </c>
      <c r="M37" s="225"/>
      <c r="N37" s="225"/>
      <c r="O37" s="341"/>
      <c r="P37" s="343"/>
      <c r="Q37" s="267"/>
      <c r="R37" s="343"/>
      <c r="S37" s="324"/>
      <c r="T37" s="324"/>
      <c r="U37" s="262"/>
      <c r="V37" s="324"/>
      <c r="W37" s="324"/>
      <c r="X37" s="324"/>
      <c r="Y37" s="324"/>
      <c r="Z37" s="324"/>
      <c r="AA37" s="324"/>
      <c r="AB37" s="324"/>
      <c r="AC37" s="324"/>
      <c r="AD37" s="324"/>
      <c r="AE37" s="324"/>
      <c r="AF37" s="324"/>
      <c r="AG37" s="324"/>
      <c r="AH37" s="227"/>
    </row>
    <row r="38" spans="1:34" x14ac:dyDescent="0.25">
      <c r="A38" s="326"/>
      <c r="B38" s="338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6">
        <v>6</v>
      </c>
      <c r="N38" s="225"/>
      <c r="O38" s="341"/>
      <c r="P38" s="343"/>
      <c r="Q38" s="267"/>
      <c r="R38" s="343"/>
      <c r="S38" s="324"/>
      <c r="T38" s="324"/>
      <c r="U38" s="262"/>
      <c r="V38" s="324"/>
      <c r="W38" s="324"/>
      <c r="X38" s="324"/>
      <c r="Y38" s="324"/>
      <c r="Z38" s="324"/>
      <c r="AA38" s="324"/>
      <c r="AB38" s="324"/>
      <c r="AC38" s="324"/>
      <c r="AD38" s="324"/>
      <c r="AE38" s="324"/>
      <c r="AF38" s="324"/>
      <c r="AG38" s="324"/>
      <c r="AH38" s="227"/>
    </row>
    <row r="39" spans="1:34" ht="13.5" thickBot="1" x14ac:dyDescent="0.3">
      <c r="A39" s="327"/>
      <c r="B39" s="339"/>
      <c r="C39" s="228"/>
      <c r="D39" s="228"/>
      <c r="E39" s="228"/>
      <c r="F39" s="228"/>
      <c r="G39" s="228"/>
      <c r="H39" s="232"/>
      <c r="I39" s="232"/>
      <c r="J39" s="232"/>
      <c r="K39" s="232"/>
      <c r="L39" s="232"/>
      <c r="M39" s="232"/>
      <c r="N39" s="233"/>
      <c r="O39" s="341"/>
      <c r="P39" s="344"/>
      <c r="Q39" s="268"/>
      <c r="R39" s="344"/>
      <c r="S39" s="335"/>
      <c r="T39" s="335"/>
      <c r="U39" s="264"/>
      <c r="V39" s="335"/>
      <c r="W39" s="335"/>
      <c r="X39" s="335"/>
      <c r="Y39" s="335"/>
      <c r="Z39" s="335"/>
      <c r="AA39" s="335"/>
      <c r="AB39" s="335"/>
      <c r="AC39" s="335"/>
      <c r="AD39" s="335"/>
      <c r="AE39" s="335"/>
      <c r="AF39" s="335"/>
      <c r="AG39" s="325"/>
      <c r="AH39" s="234"/>
    </row>
    <row r="40" spans="1:34" x14ac:dyDescent="0.25">
      <c r="A40" s="336">
        <v>2</v>
      </c>
      <c r="B40" s="337" t="s">
        <v>213</v>
      </c>
      <c r="C40" s="222">
        <v>0</v>
      </c>
      <c r="D40" s="223"/>
      <c r="E40" s="223"/>
      <c r="F40" s="223"/>
      <c r="G40" s="235"/>
      <c r="H40" s="225"/>
      <c r="I40" s="225"/>
      <c r="J40" s="225"/>
      <c r="K40" s="225"/>
      <c r="L40" s="225"/>
      <c r="M40" s="225"/>
      <c r="N40" s="225"/>
      <c r="O40" s="345"/>
      <c r="P40" s="345"/>
      <c r="Q40" s="261"/>
      <c r="R40" s="345"/>
      <c r="S40" s="345"/>
      <c r="T40" s="345"/>
      <c r="U40" s="261"/>
      <c r="V40" s="345"/>
      <c r="W40" s="345"/>
      <c r="X40" s="345"/>
      <c r="Y40" s="345"/>
      <c r="Z40" s="345"/>
      <c r="AA40" s="345"/>
      <c r="AB40" s="345"/>
      <c r="AC40" s="345"/>
      <c r="AD40" s="345"/>
      <c r="AE40" s="345"/>
      <c r="AF40" s="345"/>
      <c r="AG40" s="329">
        <f>SUM(P40:AF40)</f>
        <v>0</v>
      </c>
      <c r="AH40" s="225"/>
    </row>
    <row r="41" spans="1:34" x14ac:dyDescent="0.25">
      <c r="A41" s="326"/>
      <c r="B41" s="338"/>
      <c r="C41" s="225"/>
      <c r="D41" s="226">
        <v>0</v>
      </c>
      <c r="E41" s="225"/>
      <c r="F41" s="225"/>
      <c r="G41" s="236"/>
      <c r="H41" s="225"/>
      <c r="I41" s="225"/>
      <c r="J41" s="225"/>
      <c r="K41" s="225"/>
      <c r="L41" s="225"/>
      <c r="M41" s="225"/>
      <c r="N41" s="225"/>
      <c r="O41" s="324"/>
      <c r="P41" s="324"/>
      <c r="Q41" s="262"/>
      <c r="R41" s="324"/>
      <c r="S41" s="324"/>
      <c r="T41" s="324"/>
      <c r="U41" s="262"/>
      <c r="V41" s="324"/>
      <c r="W41" s="324"/>
      <c r="X41" s="324"/>
      <c r="Y41" s="324"/>
      <c r="Z41" s="324"/>
      <c r="AA41" s="324"/>
      <c r="AB41" s="324"/>
      <c r="AC41" s="324"/>
      <c r="AD41" s="324"/>
      <c r="AE41" s="324"/>
      <c r="AF41" s="324"/>
      <c r="AG41" s="324"/>
      <c r="AH41" s="225"/>
    </row>
    <row r="42" spans="1:34" x14ac:dyDescent="0.25">
      <c r="A42" s="326"/>
      <c r="B42" s="338"/>
      <c r="C42" s="225"/>
      <c r="D42" s="225"/>
      <c r="E42" s="226">
        <v>0</v>
      </c>
      <c r="F42" s="225"/>
      <c r="G42" s="236"/>
      <c r="H42" s="225"/>
      <c r="I42" s="225"/>
      <c r="J42" s="225"/>
      <c r="K42" s="225"/>
      <c r="L42" s="225"/>
      <c r="M42" s="225"/>
      <c r="N42" s="225"/>
      <c r="O42" s="324"/>
      <c r="P42" s="324"/>
      <c r="Q42" s="262"/>
      <c r="R42" s="324"/>
      <c r="S42" s="324"/>
      <c r="T42" s="324"/>
      <c r="U42" s="262"/>
      <c r="V42" s="324"/>
      <c r="W42" s="324"/>
      <c r="X42" s="324"/>
      <c r="Y42" s="324"/>
      <c r="Z42" s="324"/>
      <c r="AA42" s="324"/>
      <c r="AB42" s="324"/>
      <c r="AC42" s="324"/>
      <c r="AD42" s="324"/>
      <c r="AE42" s="324"/>
      <c r="AF42" s="324"/>
      <c r="AG42" s="324"/>
      <c r="AH42" s="225"/>
    </row>
    <row r="43" spans="1:34" x14ac:dyDescent="0.25">
      <c r="A43" s="326"/>
      <c r="B43" s="338"/>
      <c r="C43" s="225"/>
      <c r="D43" s="225"/>
      <c r="E43" s="225"/>
      <c r="F43" s="226">
        <v>0</v>
      </c>
      <c r="G43" s="236"/>
      <c r="H43" s="225"/>
      <c r="I43" s="225"/>
      <c r="J43" s="225"/>
      <c r="K43" s="225"/>
      <c r="L43" s="225"/>
      <c r="M43" s="225"/>
      <c r="N43" s="225"/>
      <c r="O43" s="324"/>
      <c r="P43" s="324"/>
      <c r="Q43" s="262"/>
      <c r="R43" s="324"/>
      <c r="S43" s="324"/>
      <c r="T43" s="324"/>
      <c r="U43" s="262"/>
      <c r="V43" s="324"/>
      <c r="W43" s="324"/>
      <c r="X43" s="324"/>
      <c r="Y43" s="324"/>
      <c r="Z43" s="324"/>
      <c r="AA43" s="324"/>
      <c r="AB43" s="324"/>
      <c r="AC43" s="324"/>
      <c r="AD43" s="324"/>
      <c r="AE43" s="324"/>
      <c r="AF43" s="324"/>
      <c r="AG43" s="324"/>
      <c r="AH43" s="225"/>
    </row>
    <row r="44" spans="1:34" x14ac:dyDescent="0.25">
      <c r="A44" s="326"/>
      <c r="B44" s="338"/>
      <c r="C44" s="225"/>
      <c r="D44" s="225"/>
      <c r="E44" s="225"/>
      <c r="F44" s="225"/>
      <c r="G44" s="237">
        <v>0</v>
      </c>
      <c r="H44" s="225"/>
      <c r="I44" s="225"/>
      <c r="J44" s="225"/>
      <c r="K44" s="225"/>
      <c r="L44" s="225"/>
      <c r="M44" s="225"/>
      <c r="N44" s="225"/>
      <c r="O44" s="324"/>
      <c r="P44" s="324"/>
      <c r="Q44" s="262"/>
      <c r="R44" s="324"/>
      <c r="S44" s="324"/>
      <c r="T44" s="324"/>
      <c r="U44" s="262"/>
      <c r="V44" s="324"/>
      <c r="W44" s="324"/>
      <c r="X44" s="324"/>
      <c r="Y44" s="324"/>
      <c r="Z44" s="324"/>
      <c r="AA44" s="324"/>
      <c r="AB44" s="324"/>
      <c r="AC44" s="324"/>
      <c r="AD44" s="324"/>
      <c r="AE44" s="324"/>
      <c r="AF44" s="324"/>
      <c r="AG44" s="324"/>
      <c r="AH44" s="225"/>
    </row>
    <row r="45" spans="1:34" x14ac:dyDescent="0.25">
      <c r="A45" s="326"/>
      <c r="B45" s="338"/>
      <c r="C45" s="225"/>
      <c r="D45" s="225"/>
      <c r="E45" s="225"/>
      <c r="F45" s="225"/>
      <c r="G45" s="236"/>
      <c r="H45" s="226">
        <v>0</v>
      </c>
      <c r="I45" s="225"/>
      <c r="J45" s="225"/>
      <c r="K45" s="225"/>
      <c r="L45" s="225"/>
      <c r="M45" s="225"/>
      <c r="N45" s="225"/>
      <c r="O45" s="324"/>
      <c r="P45" s="324"/>
      <c r="Q45" s="262"/>
      <c r="R45" s="324"/>
      <c r="S45" s="324"/>
      <c r="T45" s="324"/>
      <c r="U45" s="262"/>
      <c r="V45" s="324"/>
      <c r="W45" s="324"/>
      <c r="X45" s="324"/>
      <c r="Y45" s="324"/>
      <c r="Z45" s="324"/>
      <c r="AA45" s="324"/>
      <c r="AB45" s="324"/>
      <c r="AC45" s="324"/>
      <c r="AD45" s="324"/>
      <c r="AE45" s="324"/>
      <c r="AF45" s="324"/>
      <c r="AG45" s="324"/>
      <c r="AH45" s="225"/>
    </row>
    <row r="46" spans="1:34" x14ac:dyDescent="0.25">
      <c r="A46" s="326"/>
      <c r="B46" s="338"/>
      <c r="C46" s="225"/>
      <c r="D46" s="225"/>
      <c r="E46" s="225"/>
      <c r="F46" s="225"/>
      <c r="G46" s="236"/>
      <c r="H46" s="225"/>
      <c r="I46" s="226">
        <v>0</v>
      </c>
      <c r="J46" s="225"/>
      <c r="K46" s="225"/>
      <c r="L46" s="225"/>
      <c r="M46" s="225"/>
      <c r="N46" s="225"/>
      <c r="O46" s="324"/>
      <c r="P46" s="324"/>
      <c r="Q46" s="262"/>
      <c r="R46" s="324"/>
      <c r="S46" s="324"/>
      <c r="T46" s="324"/>
      <c r="U46" s="262"/>
      <c r="V46" s="324"/>
      <c r="W46" s="324"/>
      <c r="X46" s="324"/>
      <c r="Y46" s="324"/>
      <c r="Z46" s="324"/>
      <c r="AA46" s="324"/>
      <c r="AB46" s="324"/>
      <c r="AC46" s="324"/>
      <c r="AD46" s="324"/>
      <c r="AE46" s="324"/>
      <c r="AF46" s="324"/>
      <c r="AG46" s="324"/>
      <c r="AH46" s="225"/>
    </row>
    <row r="47" spans="1:34" x14ac:dyDescent="0.25">
      <c r="A47" s="326"/>
      <c r="B47" s="338"/>
      <c r="C47" s="225"/>
      <c r="D47" s="225"/>
      <c r="E47" s="225"/>
      <c r="F47" s="225"/>
      <c r="G47" s="236"/>
      <c r="H47" s="225"/>
      <c r="I47" s="225"/>
      <c r="J47" s="226">
        <v>0</v>
      </c>
      <c r="K47" s="225"/>
      <c r="L47" s="225"/>
      <c r="M47" s="225"/>
      <c r="N47" s="225"/>
      <c r="O47" s="324"/>
      <c r="P47" s="324"/>
      <c r="Q47" s="262"/>
      <c r="R47" s="324"/>
      <c r="S47" s="324"/>
      <c r="T47" s="324"/>
      <c r="U47" s="262"/>
      <c r="V47" s="324"/>
      <c r="W47" s="324"/>
      <c r="X47" s="324"/>
      <c r="Y47" s="324"/>
      <c r="Z47" s="324"/>
      <c r="AA47" s="324"/>
      <c r="AB47" s="324"/>
      <c r="AC47" s="324"/>
      <c r="AD47" s="324"/>
      <c r="AE47" s="324"/>
      <c r="AF47" s="324"/>
      <c r="AG47" s="324"/>
      <c r="AH47" s="225"/>
    </row>
    <row r="48" spans="1:34" x14ac:dyDescent="0.25">
      <c r="A48" s="326"/>
      <c r="B48" s="338"/>
      <c r="C48" s="225"/>
      <c r="D48" s="225"/>
      <c r="E48" s="225"/>
      <c r="F48" s="225"/>
      <c r="G48" s="236"/>
      <c r="H48" s="225"/>
      <c r="I48" s="225"/>
      <c r="J48" s="225"/>
      <c r="K48" s="226">
        <v>0</v>
      </c>
      <c r="L48" s="225"/>
      <c r="M48" s="225"/>
      <c r="N48" s="225"/>
      <c r="O48" s="324"/>
      <c r="P48" s="324"/>
      <c r="Q48" s="262"/>
      <c r="R48" s="324"/>
      <c r="S48" s="324"/>
      <c r="T48" s="324"/>
      <c r="U48" s="262"/>
      <c r="V48" s="324"/>
      <c r="W48" s="324"/>
      <c r="X48" s="324"/>
      <c r="Y48" s="324"/>
      <c r="Z48" s="324"/>
      <c r="AA48" s="324"/>
      <c r="AB48" s="324"/>
      <c r="AC48" s="324"/>
      <c r="AD48" s="324"/>
      <c r="AE48" s="324"/>
      <c r="AF48" s="324"/>
      <c r="AG48" s="324"/>
      <c r="AH48" s="225"/>
    </row>
    <row r="49" spans="1:34" x14ac:dyDescent="0.25">
      <c r="A49" s="326"/>
      <c r="B49" s="338"/>
      <c r="C49" s="225"/>
      <c r="D49" s="225"/>
      <c r="E49" s="225"/>
      <c r="F49" s="225"/>
      <c r="G49" s="236"/>
      <c r="H49" s="225"/>
      <c r="I49" s="225"/>
      <c r="J49" s="225"/>
      <c r="K49" s="225"/>
      <c r="L49" s="226">
        <v>0</v>
      </c>
      <c r="M49" s="225"/>
      <c r="N49" s="225"/>
      <c r="O49" s="324"/>
      <c r="P49" s="324"/>
      <c r="Q49" s="262"/>
      <c r="R49" s="324"/>
      <c r="S49" s="324"/>
      <c r="T49" s="324"/>
      <c r="U49" s="262"/>
      <c r="V49" s="324"/>
      <c r="W49" s="324"/>
      <c r="X49" s="324"/>
      <c r="Y49" s="324"/>
      <c r="Z49" s="324"/>
      <c r="AA49" s="324"/>
      <c r="AB49" s="324"/>
      <c r="AC49" s="324"/>
      <c r="AD49" s="324"/>
      <c r="AE49" s="324"/>
      <c r="AF49" s="324"/>
      <c r="AG49" s="324"/>
      <c r="AH49" s="225"/>
    </row>
    <row r="50" spans="1:34" x14ac:dyDescent="0.25">
      <c r="A50" s="326"/>
      <c r="B50" s="338"/>
      <c r="C50" s="225"/>
      <c r="D50" s="225"/>
      <c r="E50" s="225"/>
      <c r="F50" s="225"/>
      <c r="G50" s="236"/>
      <c r="H50" s="225"/>
      <c r="I50" s="225"/>
      <c r="J50" s="225"/>
      <c r="K50" s="225"/>
      <c r="L50" s="225"/>
      <c r="M50" s="226">
        <v>0</v>
      </c>
      <c r="N50" s="225"/>
      <c r="O50" s="324"/>
      <c r="P50" s="324"/>
      <c r="Q50" s="262"/>
      <c r="R50" s="324"/>
      <c r="S50" s="324"/>
      <c r="T50" s="324"/>
      <c r="U50" s="262"/>
      <c r="V50" s="324"/>
      <c r="W50" s="324"/>
      <c r="X50" s="324"/>
      <c r="Y50" s="324"/>
      <c r="Z50" s="324"/>
      <c r="AA50" s="324"/>
      <c r="AB50" s="324"/>
      <c r="AC50" s="324"/>
      <c r="AD50" s="324"/>
      <c r="AE50" s="324"/>
      <c r="AF50" s="324"/>
      <c r="AG50" s="324"/>
      <c r="AH50" s="225"/>
    </row>
    <row r="51" spans="1:34" x14ac:dyDescent="0.25">
      <c r="A51" s="326"/>
      <c r="B51" s="338"/>
      <c r="C51" s="232"/>
      <c r="D51" s="232"/>
      <c r="E51" s="232"/>
      <c r="F51" s="232"/>
      <c r="G51" s="238"/>
      <c r="H51" s="225"/>
      <c r="I51" s="225"/>
      <c r="J51" s="225"/>
      <c r="K51" s="225"/>
      <c r="L51" s="225"/>
      <c r="M51" s="225"/>
      <c r="N51" s="226">
        <v>0</v>
      </c>
      <c r="O51" s="324"/>
      <c r="P51" s="324"/>
      <c r="Q51" s="262"/>
      <c r="R51" s="324"/>
      <c r="S51" s="324"/>
      <c r="T51" s="324"/>
      <c r="U51" s="262"/>
      <c r="V51" s="324"/>
      <c r="W51" s="324"/>
      <c r="X51" s="324"/>
      <c r="Y51" s="324"/>
      <c r="Z51" s="324"/>
      <c r="AA51" s="324"/>
      <c r="AB51" s="324"/>
      <c r="AC51" s="324"/>
      <c r="AD51" s="324"/>
      <c r="AE51" s="324"/>
      <c r="AF51" s="324"/>
      <c r="AG51" s="335"/>
      <c r="AH51" s="225"/>
    </row>
    <row r="52" spans="1:34" ht="38.25" x14ac:dyDescent="0.25">
      <c r="A52" s="239">
        <v>3</v>
      </c>
      <c r="B52" s="161" t="s">
        <v>161</v>
      </c>
      <c r="C52" s="225"/>
      <c r="D52" s="225"/>
      <c r="E52" s="225"/>
      <c r="F52" s="225"/>
      <c r="G52" s="225"/>
      <c r="H52" s="240"/>
      <c r="I52" s="225"/>
      <c r="J52" s="225"/>
      <c r="K52" s="225"/>
      <c r="L52" s="225"/>
      <c r="M52" s="225"/>
      <c r="N52" s="225"/>
      <c r="O52" s="225">
        <v>1</v>
      </c>
      <c r="P52" s="225">
        <v>3000</v>
      </c>
      <c r="Q52" s="225"/>
      <c r="R52" s="225">
        <v>1500</v>
      </c>
      <c r="S52" s="225"/>
      <c r="T52" s="225"/>
      <c r="U52" s="225"/>
      <c r="V52" s="225"/>
      <c r="W52" s="225"/>
      <c r="X52" s="225"/>
      <c r="Y52" s="225"/>
      <c r="Z52" s="225"/>
      <c r="AA52" s="225"/>
      <c r="AB52" s="225"/>
      <c r="AC52" s="225"/>
      <c r="AD52" s="225"/>
      <c r="AE52" s="225"/>
      <c r="AF52" s="225"/>
      <c r="AG52" s="223">
        <f t="shared" ref="AG52:AG59" si="0">SUM(P52:AF52)</f>
        <v>4500</v>
      </c>
      <c r="AH52" s="225"/>
    </row>
    <row r="53" spans="1:34" ht="51" x14ac:dyDescent="0.25">
      <c r="A53" s="239">
        <v>3</v>
      </c>
      <c r="B53" s="156" t="s">
        <v>162</v>
      </c>
      <c r="C53" s="225"/>
      <c r="D53" s="225"/>
      <c r="E53" s="225"/>
      <c r="F53" s="225"/>
      <c r="G53" s="225"/>
      <c r="H53" s="240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225"/>
      <c r="V53" s="225"/>
      <c r="W53" s="225"/>
      <c r="X53" s="225"/>
      <c r="Y53" s="225"/>
      <c r="Z53" s="225"/>
      <c r="AA53" s="225"/>
      <c r="AB53" s="225"/>
      <c r="AC53" s="225"/>
      <c r="AD53" s="225"/>
      <c r="AE53" s="225"/>
      <c r="AF53" s="225"/>
      <c r="AG53" s="225">
        <f t="shared" si="0"/>
        <v>0</v>
      </c>
      <c r="AH53" s="225"/>
    </row>
    <row r="54" spans="1:34" ht="25.5" x14ac:dyDescent="0.25">
      <c r="A54" s="239">
        <v>4</v>
      </c>
      <c r="B54" s="156" t="s">
        <v>216</v>
      </c>
      <c r="C54" s="225"/>
      <c r="D54" s="225"/>
      <c r="E54" s="225"/>
      <c r="F54" s="225"/>
      <c r="G54" s="225"/>
      <c r="H54" s="240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225"/>
      <c r="W54" s="225"/>
      <c r="X54" s="225"/>
      <c r="Y54" s="225"/>
      <c r="Z54" s="225"/>
      <c r="AA54" s="225"/>
      <c r="AB54" s="225"/>
      <c r="AC54" s="225"/>
      <c r="AD54" s="225"/>
      <c r="AE54" s="225"/>
      <c r="AF54" s="225"/>
      <c r="AG54" s="241">
        <f t="shared" si="0"/>
        <v>0</v>
      </c>
      <c r="AH54" s="225"/>
    </row>
    <row r="55" spans="1:34" ht="25.5" x14ac:dyDescent="0.25">
      <c r="A55" s="239">
        <v>5</v>
      </c>
      <c r="B55" s="156" t="s">
        <v>264</v>
      </c>
      <c r="C55" s="225"/>
      <c r="D55" s="225"/>
      <c r="E55" s="225"/>
      <c r="F55" s="225"/>
      <c r="G55" s="225"/>
      <c r="H55" s="240"/>
      <c r="I55" s="225"/>
      <c r="J55" s="225"/>
      <c r="K55" s="225"/>
      <c r="L55" s="225"/>
      <c r="M55" s="225"/>
      <c r="N55" s="225"/>
      <c r="O55" s="225">
        <v>2</v>
      </c>
      <c r="P55" s="225"/>
      <c r="Q55" s="225"/>
      <c r="R55" s="225"/>
      <c r="S55" s="225"/>
      <c r="T55" s="225"/>
      <c r="U55" s="225"/>
      <c r="V55" s="225"/>
      <c r="W55" s="225"/>
      <c r="X55" s="225"/>
      <c r="Y55" s="225"/>
      <c r="Z55" s="225"/>
      <c r="AA55" s="225"/>
      <c r="AB55" s="225"/>
      <c r="AC55" s="225"/>
      <c r="AD55" s="225"/>
      <c r="AE55" s="225"/>
      <c r="AF55" s="225"/>
      <c r="AG55" s="241">
        <f t="shared" si="0"/>
        <v>0</v>
      </c>
      <c r="AH55" s="225"/>
    </row>
    <row r="56" spans="1:34" ht="25.5" x14ac:dyDescent="0.25">
      <c r="A56" s="239">
        <v>6</v>
      </c>
      <c r="B56" s="156" t="s">
        <v>263</v>
      </c>
      <c r="C56" s="225"/>
      <c r="D56" s="225"/>
      <c r="E56" s="225"/>
      <c r="F56" s="225"/>
      <c r="G56" s="225"/>
      <c r="H56" s="240"/>
      <c r="I56" s="225"/>
      <c r="J56" s="225"/>
      <c r="K56" s="225"/>
      <c r="L56" s="225"/>
      <c r="M56" s="225"/>
      <c r="N56" s="225"/>
      <c r="O56" s="225">
        <v>2</v>
      </c>
      <c r="P56" s="225"/>
      <c r="Q56" s="225"/>
      <c r="R56" s="225"/>
      <c r="S56" s="225"/>
      <c r="T56" s="225"/>
      <c r="U56" s="225"/>
      <c r="V56" s="225"/>
      <c r="W56" s="225"/>
      <c r="X56" s="225"/>
      <c r="Y56" s="225"/>
      <c r="Z56" s="225"/>
      <c r="AA56" s="225">
        <v>13600</v>
      </c>
      <c r="AB56" s="225">
        <v>6000</v>
      </c>
      <c r="AC56" s="225"/>
      <c r="AD56" s="225"/>
      <c r="AE56" s="225"/>
      <c r="AF56" s="225"/>
      <c r="AG56" s="241">
        <f t="shared" si="0"/>
        <v>19600</v>
      </c>
      <c r="AH56" s="225"/>
    </row>
    <row r="57" spans="1:34" x14ac:dyDescent="0.25">
      <c r="A57" s="239">
        <v>7</v>
      </c>
      <c r="B57" s="156" t="s">
        <v>53</v>
      </c>
      <c r="C57" s="225"/>
      <c r="D57" s="225"/>
      <c r="E57" s="225"/>
      <c r="F57" s="225"/>
      <c r="G57" s="225"/>
      <c r="H57" s="240"/>
      <c r="I57" s="225"/>
      <c r="J57" s="225"/>
      <c r="K57" s="225"/>
      <c r="L57" s="225"/>
      <c r="M57" s="225"/>
      <c r="N57" s="225"/>
      <c r="O57" s="225">
        <v>1</v>
      </c>
      <c r="P57" s="225"/>
      <c r="Q57" s="225"/>
      <c r="R57" s="225"/>
      <c r="S57" s="225"/>
      <c r="T57" s="225"/>
      <c r="U57" s="225">
        <v>150000</v>
      </c>
      <c r="V57" s="225"/>
      <c r="W57" s="225"/>
      <c r="X57" s="225"/>
      <c r="Y57" s="225"/>
      <c r="Z57" s="225"/>
      <c r="AA57" s="225"/>
      <c r="AB57" s="225"/>
      <c r="AC57" s="225"/>
      <c r="AD57" s="225"/>
      <c r="AE57" s="225"/>
      <c r="AF57" s="225"/>
      <c r="AG57" s="241">
        <f t="shared" si="0"/>
        <v>150000</v>
      </c>
      <c r="AH57" s="225"/>
    </row>
    <row r="58" spans="1:34" x14ac:dyDescent="0.25">
      <c r="A58" s="239">
        <v>8</v>
      </c>
      <c r="B58" s="156" t="s">
        <v>60</v>
      </c>
      <c r="C58" s="225"/>
      <c r="D58" s="225"/>
      <c r="E58" s="225"/>
      <c r="F58" s="225"/>
      <c r="G58" s="225"/>
      <c r="H58" s="240"/>
      <c r="I58" s="225"/>
      <c r="J58" s="225"/>
      <c r="K58" s="225"/>
      <c r="L58" s="225"/>
      <c r="M58" s="225"/>
      <c r="N58" s="225"/>
      <c r="O58" s="225"/>
      <c r="P58" s="225"/>
      <c r="Q58" s="225"/>
      <c r="R58" s="225"/>
      <c r="S58" s="225"/>
      <c r="T58" s="225"/>
      <c r="U58" s="225"/>
      <c r="V58" s="225"/>
      <c r="W58" s="225"/>
      <c r="X58" s="225"/>
      <c r="Y58" s="225"/>
      <c r="Z58" s="225"/>
      <c r="AA58" s="225"/>
      <c r="AB58" s="225"/>
      <c r="AC58" s="225"/>
      <c r="AD58" s="225"/>
      <c r="AE58" s="225"/>
      <c r="AF58" s="225"/>
      <c r="AG58" s="241">
        <f t="shared" si="0"/>
        <v>0</v>
      </c>
      <c r="AH58" s="225"/>
    </row>
    <row r="59" spans="1:34" x14ac:dyDescent="0.25">
      <c r="A59" s="239">
        <v>9</v>
      </c>
      <c r="B59" s="242" t="s">
        <v>46</v>
      </c>
      <c r="C59" s="225"/>
      <c r="D59" s="225"/>
      <c r="E59" s="225"/>
      <c r="F59" s="225"/>
      <c r="G59" s="225"/>
      <c r="H59" s="240"/>
      <c r="I59" s="225"/>
      <c r="J59" s="225"/>
      <c r="K59" s="225"/>
      <c r="L59" s="225"/>
      <c r="M59" s="225"/>
      <c r="N59" s="225"/>
      <c r="O59" s="225">
        <v>2</v>
      </c>
      <c r="P59" s="225"/>
      <c r="Q59" s="225">
        <v>48000</v>
      </c>
      <c r="R59" s="225"/>
      <c r="S59" s="225"/>
      <c r="T59" s="225"/>
      <c r="U59" s="225"/>
      <c r="V59" s="225"/>
      <c r="W59" s="225"/>
      <c r="X59" s="225"/>
      <c r="Y59" s="225"/>
      <c r="Z59" s="225"/>
      <c r="AA59" s="225"/>
      <c r="AB59" s="225"/>
      <c r="AC59" s="225"/>
      <c r="AD59" s="225"/>
      <c r="AE59" s="225"/>
      <c r="AF59" s="225"/>
      <c r="AG59" s="225">
        <f t="shared" si="0"/>
        <v>48000</v>
      </c>
      <c r="AH59" s="225"/>
    </row>
    <row r="60" spans="1:34" x14ac:dyDescent="0.25">
      <c r="A60" s="239">
        <v>10</v>
      </c>
      <c r="B60" s="242" t="s">
        <v>221</v>
      </c>
      <c r="C60" s="225"/>
      <c r="D60" s="225"/>
      <c r="E60" s="225"/>
      <c r="F60" s="225"/>
      <c r="G60" s="225"/>
      <c r="H60" s="240"/>
      <c r="I60" s="225"/>
      <c r="J60" s="225"/>
      <c r="K60" s="225"/>
      <c r="L60" s="225"/>
      <c r="M60" s="225"/>
      <c r="N60" s="225"/>
      <c r="O60" s="225"/>
      <c r="P60" s="225"/>
      <c r="Q60" s="225"/>
      <c r="R60" s="225"/>
      <c r="S60" s="225"/>
      <c r="T60" s="225"/>
      <c r="U60" s="225"/>
      <c r="V60" s="225"/>
      <c r="W60" s="225"/>
      <c r="X60" s="225"/>
      <c r="Y60" s="225"/>
      <c r="Z60" s="225"/>
      <c r="AA60" s="225"/>
      <c r="AB60" s="225"/>
      <c r="AC60" s="225"/>
      <c r="AD60" s="225"/>
      <c r="AE60" s="225"/>
      <c r="AF60" s="225"/>
      <c r="AG60" s="225"/>
      <c r="AH60" s="225"/>
    </row>
    <row r="61" spans="1:34" x14ac:dyDescent="0.25">
      <c r="A61" s="239">
        <v>11</v>
      </c>
      <c r="B61" s="243" t="s">
        <v>163</v>
      </c>
      <c r="C61" s="225"/>
      <c r="D61" s="225"/>
      <c r="E61" s="225"/>
      <c r="F61" s="225"/>
      <c r="G61" s="225"/>
      <c r="H61" s="240"/>
      <c r="I61" s="225"/>
      <c r="J61" s="225"/>
      <c r="K61" s="225"/>
      <c r="L61" s="225"/>
      <c r="M61" s="225"/>
      <c r="N61" s="225"/>
      <c r="O61" s="225">
        <v>1</v>
      </c>
      <c r="P61" s="225"/>
      <c r="Q61" s="225"/>
      <c r="R61" s="225"/>
      <c r="S61" s="225"/>
      <c r="T61" s="225"/>
      <c r="U61" s="225"/>
      <c r="V61" s="225"/>
      <c r="W61" s="225"/>
      <c r="X61" s="225"/>
      <c r="Y61" s="225"/>
      <c r="Z61" s="225"/>
      <c r="AA61" s="225"/>
      <c r="AB61" s="225">
        <v>30000</v>
      </c>
      <c r="AC61" s="225"/>
      <c r="AD61" s="225">
        <v>20000</v>
      </c>
      <c r="AE61" s="225"/>
      <c r="AF61" s="225"/>
      <c r="AG61" s="225">
        <f>SUM(P61:AF61)</f>
        <v>50000</v>
      </c>
      <c r="AH61" s="225"/>
    </row>
    <row r="62" spans="1:34" x14ac:dyDescent="0.25">
      <c r="A62" s="239">
        <v>12</v>
      </c>
      <c r="B62" s="242" t="s">
        <v>214</v>
      </c>
      <c r="C62" s="225"/>
      <c r="D62" s="225"/>
      <c r="E62" s="225"/>
      <c r="F62" s="225"/>
      <c r="G62" s="225"/>
      <c r="H62" s="240"/>
      <c r="I62" s="225"/>
      <c r="J62" s="225"/>
      <c r="K62" s="225"/>
      <c r="L62" s="225"/>
      <c r="M62" s="225"/>
      <c r="N62" s="225"/>
      <c r="O62" s="225"/>
      <c r="P62" s="225"/>
      <c r="Q62" s="225"/>
      <c r="R62" s="225"/>
      <c r="S62" s="225"/>
      <c r="T62" s="225"/>
      <c r="U62" s="225"/>
      <c r="V62" s="225"/>
      <c r="W62" s="225"/>
      <c r="X62" s="225"/>
      <c r="Y62" s="225"/>
      <c r="Z62" s="225"/>
      <c r="AA62" s="225"/>
      <c r="AB62" s="225"/>
      <c r="AC62" s="225"/>
      <c r="AD62" s="225"/>
      <c r="AE62" s="225"/>
      <c r="AF62" s="225"/>
      <c r="AG62" s="225">
        <f>SUM(P62:AF62)</f>
        <v>0</v>
      </c>
      <c r="AH62" s="225"/>
    </row>
    <row r="63" spans="1:34" x14ac:dyDescent="0.25">
      <c r="A63" s="239">
        <v>13</v>
      </c>
      <c r="B63" s="244" t="s">
        <v>164</v>
      </c>
      <c r="C63" s="225"/>
      <c r="D63" s="225"/>
      <c r="E63" s="225"/>
      <c r="F63" s="225"/>
      <c r="G63" s="225"/>
      <c r="H63" s="240"/>
      <c r="I63" s="225"/>
      <c r="J63" s="225"/>
      <c r="K63" s="225"/>
      <c r="L63" s="225"/>
      <c r="M63" s="225"/>
      <c r="N63" s="225"/>
      <c r="O63" s="225"/>
      <c r="P63" s="225"/>
      <c r="Q63" s="225"/>
      <c r="R63" s="225"/>
      <c r="S63" s="225"/>
      <c r="T63" s="225"/>
      <c r="U63" s="225"/>
      <c r="V63" s="225"/>
      <c r="W63" s="225"/>
      <c r="X63" s="225"/>
      <c r="Y63" s="225"/>
      <c r="Z63" s="225"/>
      <c r="AA63" s="225"/>
      <c r="AB63" s="225"/>
      <c r="AC63" s="225"/>
      <c r="AD63" s="225"/>
      <c r="AE63" s="225"/>
      <c r="AF63" s="225"/>
      <c r="AG63" s="225"/>
      <c r="AH63" s="225"/>
    </row>
    <row r="64" spans="1:34" ht="25.5" x14ac:dyDescent="0.25">
      <c r="A64" s="239">
        <v>14</v>
      </c>
      <c r="B64" s="245" t="s">
        <v>165</v>
      </c>
      <c r="C64" s="225"/>
      <c r="D64" s="225"/>
      <c r="E64" s="225"/>
      <c r="F64" s="225"/>
      <c r="G64" s="225"/>
      <c r="H64" s="240"/>
      <c r="I64" s="225"/>
      <c r="J64" s="225"/>
      <c r="K64" s="225"/>
      <c r="L64" s="225"/>
      <c r="M64" s="225"/>
      <c r="N64" s="225"/>
      <c r="O64" s="225"/>
      <c r="P64" s="225"/>
      <c r="Q64" s="225"/>
      <c r="R64" s="225"/>
      <c r="S64" s="225"/>
      <c r="T64" s="225"/>
      <c r="U64" s="225"/>
      <c r="V64" s="225"/>
      <c r="W64" s="225"/>
      <c r="X64" s="225"/>
      <c r="Y64" s="225"/>
      <c r="Z64" s="225"/>
      <c r="AA64" s="225"/>
      <c r="AB64" s="225"/>
      <c r="AC64" s="225"/>
      <c r="AD64" s="225"/>
      <c r="AE64" s="225"/>
      <c r="AF64" s="225"/>
      <c r="AG64" s="225">
        <f t="shared" ref="AG64:AG72" si="1">SUM(P64:AF64)</f>
        <v>0</v>
      </c>
      <c r="AH64" s="225"/>
    </row>
    <row r="65" spans="1:34" ht="25.5" x14ac:dyDescent="0.25">
      <c r="A65" s="239">
        <v>15</v>
      </c>
      <c r="B65" s="245" t="s">
        <v>166</v>
      </c>
      <c r="C65" s="225"/>
      <c r="D65" s="225"/>
      <c r="E65" s="225" t="s">
        <v>167</v>
      </c>
      <c r="F65" s="225"/>
      <c r="G65" s="225"/>
      <c r="H65" s="240"/>
      <c r="I65" s="225"/>
      <c r="J65" s="225"/>
      <c r="K65" s="225"/>
      <c r="L65" s="225"/>
      <c r="M65" s="225"/>
      <c r="N65" s="225"/>
      <c r="O65" s="225"/>
      <c r="P65" s="225"/>
      <c r="Q65" s="225"/>
      <c r="R65" s="225"/>
      <c r="S65" s="225"/>
      <c r="T65" s="225"/>
      <c r="U65" s="225"/>
      <c r="V65" s="225"/>
      <c r="W65" s="225"/>
      <c r="X65" s="225"/>
      <c r="Y65" s="225"/>
      <c r="Z65" s="225"/>
      <c r="AA65" s="225"/>
      <c r="AB65" s="225"/>
      <c r="AC65" s="225"/>
      <c r="AD65" s="225"/>
      <c r="AE65" s="225"/>
      <c r="AF65" s="225"/>
      <c r="AG65" s="225">
        <f t="shared" si="1"/>
        <v>0</v>
      </c>
      <c r="AH65" s="225"/>
    </row>
    <row r="66" spans="1:34" ht="25.5" x14ac:dyDescent="0.25">
      <c r="A66" s="239">
        <v>16</v>
      </c>
      <c r="B66" s="245" t="s">
        <v>168</v>
      </c>
      <c r="C66" s="225"/>
      <c r="D66" s="225"/>
      <c r="E66" s="225"/>
      <c r="F66" s="225"/>
      <c r="G66" s="225"/>
      <c r="H66" s="225"/>
      <c r="I66" s="225"/>
      <c r="J66" s="225"/>
      <c r="K66" s="225"/>
      <c r="L66" s="225"/>
      <c r="M66" s="225"/>
      <c r="N66" s="225"/>
      <c r="O66" s="225"/>
      <c r="P66" s="225"/>
      <c r="Q66" s="225"/>
      <c r="R66" s="225"/>
      <c r="S66" s="225"/>
      <c r="T66" s="225"/>
      <c r="U66" s="225"/>
      <c r="V66" s="225"/>
      <c r="W66" s="225"/>
      <c r="X66" s="225"/>
      <c r="Y66" s="225"/>
      <c r="Z66" s="225"/>
      <c r="AA66" s="225"/>
      <c r="AB66" s="225"/>
      <c r="AC66" s="225"/>
      <c r="AD66" s="225"/>
      <c r="AE66" s="225"/>
      <c r="AF66" s="225"/>
      <c r="AG66" s="225">
        <f t="shared" si="1"/>
        <v>0</v>
      </c>
      <c r="AH66" s="225"/>
    </row>
    <row r="67" spans="1:34" ht="51" x14ac:dyDescent="0.25">
      <c r="A67" s="239">
        <v>17</v>
      </c>
      <c r="B67" s="245" t="s">
        <v>169</v>
      </c>
      <c r="C67" s="225"/>
      <c r="D67" s="225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25"/>
      <c r="AF67" s="225"/>
      <c r="AG67" s="225">
        <f t="shared" si="1"/>
        <v>0</v>
      </c>
      <c r="AH67" s="225"/>
    </row>
    <row r="68" spans="1:34" ht="38.25" x14ac:dyDescent="0.25">
      <c r="A68" s="239">
        <v>18</v>
      </c>
      <c r="B68" s="245" t="s">
        <v>170</v>
      </c>
      <c r="C68" s="225"/>
      <c r="D68" s="225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>
        <f t="shared" si="1"/>
        <v>0</v>
      </c>
      <c r="AH68" s="225"/>
    </row>
    <row r="69" spans="1:34" ht="25.5" x14ac:dyDescent="0.25">
      <c r="A69" s="239">
        <v>19</v>
      </c>
      <c r="B69" s="245" t="s">
        <v>171</v>
      </c>
      <c r="C69" s="225"/>
      <c r="D69" s="225"/>
      <c r="E69" s="225"/>
      <c r="F69" s="225"/>
      <c r="G69" s="225"/>
      <c r="H69" s="225"/>
      <c r="I69" s="225"/>
      <c r="J69" s="225"/>
      <c r="K69" s="225"/>
      <c r="L69" s="225"/>
      <c r="M69" s="225"/>
      <c r="N69" s="225"/>
      <c r="O69" s="225"/>
      <c r="P69" s="225"/>
      <c r="Q69" s="225"/>
      <c r="R69" s="225"/>
      <c r="S69" s="225"/>
      <c r="T69" s="225"/>
      <c r="U69" s="225"/>
      <c r="V69" s="225"/>
      <c r="W69" s="225"/>
      <c r="X69" s="225"/>
      <c r="Y69" s="225"/>
      <c r="Z69" s="225"/>
      <c r="AA69" s="225"/>
      <c r="AB69" s="225"/>
      <c r="AC69" s="225"/>
      <c r="AD69" s="225"/>
      <c r="AE69" s="225"/>
      <c r="AF69" s="225"/>
      <c r="AG69" s="225">
        <f t="shared" si="1"/>
        <v>0</v>
      </c>
      <c r="AH69" s="225"/>
    </row>
    <row r="70" spans="1:34" ht="25.5" x14ac:dyDescent="0.25">
      <c r="A70" s="239">
        <v>20</v>
      </c>
      <c r="B70" s="246" t="s">
        <v>172</v>
      </c>
      <c r="C70" s="225"/>
      <c r="D70" s="225"/>
      <c r="E70" s="225"/>
      <c r="F70" s="225"/>
      <c r="G70" s="225"/>
      <c r="H70" s="225"/>
      <c r="I70" s="225"/>
      <c r="J70" s="225"/>
      <c r="K70" s="225"/>
      <c r="L70" s="225"/>
      <c r="M70" s="225"/>
      <c r="N70" s="225"/>
      <c r="O70" s="225"/>
      <c r="P70" s="225"/>
      <c r="Q70" s="225"/>
      <c r="R70" s="225"/>
      <c r="S70" s="225"/>
      <c r="T70" s="225"/>
      <c r="U70" s="225"/>
      <c r="V70" s="225"/>
      <c r="W70" s="225"/>
      <c r="X70" s="225"/>
      <c r="Y70" s="225"/>
      <c r="Z70" s="225"/>
      <c r="AA70" s="225"/>
      <c r="AB70" s="225"/>
      <c r="AC70" s="225"/>
      <c r="AD70" s="225"/>
      <c r="AE70" s="225"/>
      <c r="AF70" s="225"/>
      <c r="AG70" s="225">
        <f t="shared" si="1"/>
        <v>0</v>
      </c>
      <c r="AH70" s="225"/>
    </row>
    <row r="71" spans="1:34" ht="25.5" x14ac:dyDescent="0.25">
      <c r="A71" s="239">
        <v>21</v>
      </c>
      <c r="B71" s="174" t="s">
        <v>173</v>
      </c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  <c r="U71" s="225"/>
      <c r="V71" s="225"/>
      <c r="W71" s="225"/>
      <c r="X71" s="225"/>
      <c r="Y71" s="225"/>
      <c r="Z71" s="225"/>
      <c r="AA71" s="225"/>
      <c r="AB71" s="225"/>
      <c r="AC71" s="225"/>
      <c r="AD71" s="225"/>
      <c r="AE71" s="225"/>
      <c r="AF71" s="225"/>
      <c r="AG71" s="225">
        <f t="shared" si="1"/>
        <v>0</v>
      </c>
      <c r="AH71" s="225"/>
    </row>
    <row r="72" spans="1:34" ht="13.5" thickBot="1" x14ac:dyDescent="0.3">
      <c r="A72" s="247">
        <v>22</v>
      </c>
      <c r="B72" s="248"/>
      <c r="C72" s="225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25"/>
      <c r="AF72" s="225"/>
      <c r="AG72" s="225">
        <f t="shared" si="1"/>
        <v>0</v>
      </c>
      <c r="AH72" s="225"/>
    </row>
    <row r="73" spans="1:34" s="249" customFormat="1" ht="13.5" thickBot="1" x14ac:dyDescent="0.3">
      <c r="A73" s="306" t="s">
        <v>103</v>
      </c>
      <c r="B73" s="307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>
        <f t="shared" ref="P73:AG73" si="2">SUM(P4:P72)</f>
        <v>13000</v>
      </c>
      <c r="Q73" s="126">
        <v>48000</v>
      </c>
      <c r="R73" s="126">
        <f t="shared" si="2"/>
        <v>13500</v>
      </c>
      <c r="S73" s="126">
        <f t="shared" si="2"/>
        <v>0</v>
      </c>
      <c r="T73" s="126">
        <f t="shared" si="2"/>
        <v>0</v>
      </c>
      <c r="U73" s="126">
        <v>150000</v>
      </c>
      <c r="V73" s="126">
        <f t="shared" si="2"/>
        <v>0</v>
      </c>
      <c r="W73" s="126">
        <f t="shared" si="2"/>
        <v>30000</v>
      </c>
      <c r="X73" s="126">
        <f t="shared" si="2"/>
        <v>0</v>
      </c>
      <c r="Y73" s="126">
        <f t="shared" si="2"/>
        <v>0</v>
      </c>
      <c r="Z73" s="126">
        <f t="shared" si="2"/>
        <v>0</v>
      </c>
      <c r="AA73" s="126">
        <f t="shared" si="2"/>
        <v>13600</v>
      </c>
      <c r="AB73" s="126">
        <f t="shared" si="2"/>
        <v>36000</v>
      </c>
      <c r="AC73" s="126">
        <f t="shared" si="2"/>
        <v>20000</v>
      </c>
      <c r="AD73" s="126">
        <f t="shared" si="2"/>
        <v>20000</v>
      </c>
      <c r="AE73" s="126">
        <f t="shared" si="2"/>
        <v>0</v>
      </c>
      <c r="AF73" s="126">
        <f t="shared" si="2"/>
        <v>11280</v>
      </c>
      <c r="AG73" s="126">
        <f t="shared" si="2"/>
        <v>355380</v>
      </c>
      <c r="AH73" s="128"/>
    </row>
    <row r="74" spans="1:34" x14ac:dyDescent="0.25">
      <c r="B74" s="250"/>
    </row>
    <row r="75" spans="1:34" x14ac:dyDescent="0.25">
      <c r="B75" s="250"/>
    </row>
    <row r="76" spans="1:34" x14ac:dyDescent="0.25">
      <c r="B76" s="250"/>
    </row>
    <row r="77" spans="1:34" x14ac:dyDescent="0.25">
      <c r="B77" s="250"/>
    </row>
    <row r="78" spans="1:34" x14ac:dyDescent="0.25">
      <c r="B78" s="250"/>
    </row>
    <row r="79" spans="1:34" x14ac:dyDescent="0.25">
      <c r="B79" s="250"/>
    </row>
    <row r="80" spans="1:34" x14ac:dyDescent="0.25">
      <c r="B80" s="250"/>
    </row>
    <row r="81" spans="2:2" x14ac:dyDescent="0.25">
      <c r="B81" s="250"/>
    </row>
    <row r="82" spans="2:2" x14ac:dyDescent="0.25">
      <c r="B82" s="250"/>
    </row>
    <row r="83" spans="2:2" x14ac:dyDescent="0.25">
      <c r="B83" s="250"/>
    </row>
    <row r="84" spans="2:2" x14ac:dyDescent="0.25">
      <c r="B84" s="250"/>
    </row>
    <row r="85" spans="2:2" x14ac:dyDescent="0.25">
      <c r="B85" s="250"/>
    </row>
    <row r="86" spans="2:2" x14ac:dyDescent="0.25">
      <c r="B86" s="250"/>
    </row>
    <row r="87" spans="2:2" x14ac:dyDescent="0.25">
      <c r="B87" s="250"/>
    </row>
    <row r="88" spans="2:2" x14ac:dyDescent="0.25">
      <c r="B88" s="250"/>
    </row>
  </sheetData>
  <mergeCells count="83">
    <mergeCell ref="AD40:AD51"/>
    <mergeCell ref="AE40:AE51"/>
    <mergeCell ref="AF40:AF51"/>
    <mergeCell ref="AG40:AG51"/>
    <mergeCell ref="A73:B73"/>
    <mergeCell ref="X40:X51"/>
    <mergeCell ref="Y40:Y51"/>
    <mergeCell ref="Z40:Z51"/>
    <mergeCell ref="AA40:AA51"/>
    <mergeCell ref="AB40:AB51"/>
    <mergeCell ref="AC40:AC51"/>
    <mergeCell ref="AG28:AG39"/>
    <mergeCell ref="A40:A51"/>
    <mergeCell ref="B40:B51"/>
    <mergeCell ref="O40:O51"/>
    <mergeCell ref="P40:P51"/>
    <mergeCell ref="R40:R51"/>
    <mergeCell ref="S40:S51"/>
    <mergeCell ref="T40:T51"/>
    <mergeCell ref="V40:V51"/>
    <mergeCell ref="W40:W51"/>
    <mergeCell ref="AA28:AA39"/>
    <mergeCell ref="AB28:AB39"/>
    <mergeCell ref="AC28:AC39"/>
    <mergeCell ref="AD28:AD39"/>
    <mergeCell ref="AE28:AE39"/>
    <mergeCell ref="AF28:AF39"/>
    <mergeCell ref="AD16:AD27"/>
    <mergeCell ref="AE16:AE27"/>
    <mergeCell ref="AF16:AF27"/>
    <mergeCell ref="AG16:AG27"/>
    <mergeCell ref="AB16:AB27"/>
    <mergeCell ref="AC16:AC27"/>
    <mergeCell ref="A28:A39"/>
    <mergeCell ref="B28:B39"/>
    <mergeCell ref="O28:O39"/>
    <mergeCell ref="P28:P39"/>
    <mergeCell ref="R28:R39"/>
    <mergeCell ref="S28:S39"/>
    <mergeCell ref="X16:X27"/>
    <mergeCell ref="Y16:Y27"/>
    <mergeCell ref="Z16:Z27"/>
    <mergeCell ref="AA16:AA27"/>
    <mergeCell ref="Z28:Z39"/>
    <mergeCell ref="T28:T39"/>
    <mergeCell ref="V28:V39"/>
    <mergeCell ref="W28:W39"/>
    <mergeCell ref="X28:X39"/>
    <mergeCell ref="Y28:Y39"/>
    <mergeCell ref="AG4:AG15"/>
    <mergeCell ref="A16:A27"/>
    <mergeCell ref="B16:B27"/>
    <mergeCell ref="O16:O27"/>
    <mergeCell ref="P16:P27"/>
    <mergeCell ref="R16:R27"/>
    <mergeCell ref="S16:S27"/>
    <mergeCell ref="T16:T27"/>
    <mergeCell ref="V16:V27"/>
    <mergeCell ref="W16:W27"/>
    <mergeCell ref="AA4:AA15"/>
    <mergeCell ref="AB4:AB15"/>
    <mergeCell ref="AC4:AC15"/>
    <mergeCell ref="AD4:AD15"/>
    <mergeCell ref="AE4:AE15"/>
    <mergeCell ref="AF4:AF15"/>
    <mergeCell ref="Z4:Z15"/>
    <mergeCell ref="A4:A15"/>
    <mergeCell ref="B4:B15"/>
    <mergeCell ref="O4:O15"/>
    <mergeCell ref="P4:P15"/>
    <mergeCell ref="R4:R15"/>
    <mergeCell ref="S4:S15"/>
    <mergeCell ref="T4:T15"/>
    <mergeCell ref="V4:V15"/>
    <mergeCell ref="W4:W15"/>
    <mergeCell ref="X4:X15"/>
    <mergeCell ref="Y4:Y15"/>
    <mergeCell ref="AH2:AH3"/>
    <mergeCell ref="A2:A3"/>
    <mergeCell ref="B2:B3"/>
    <mergeCell ref="C2:N2"/>
    <mergeCell ref="O2:O3"/>
    <mergeCell ref="P2:A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Plani i punes</vt:lpstr>
      <vt:lpstr>Buxheti i konsultimeve </vt:lpstr>
      <vt:lpstr>Buxheti vjetor</vt:lpstr>
      <vt:lpstr>Plani punes i detaj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2020-04-26T12:56:17Z</dcterms:created>
  <dcterms:modified xsi:type="dcterms:W3CDTF">2022-02-09T11:09:39Z</dcterms:modified>
</cp:coreProperties>
</file>